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ΣΟΧ 3_2020" sheetId="1" state="visible" r:id="rId2"/>
  </sheets>
  <definedNames>
    <definedName function="false" hidden="false" localSheetId="0" name="_xlnm.Print_Area" vbProcedure="false">'ΣΟΧ 3_2020'!$A$1:$W$67</definedName>
    <definedName function="false" hidden="false" localSheetId="0" name="Excel_BuiltIn__FilterDatabase" vbProcedure="false">'ΣΟΧ 3_2020'!$A$3:$V$3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<sst xmlns="http://schemas.openxmlformats.org/spreadsheetml/2006/main" count="286" uniqueCount="236">
  <si>
    <t xml:space="preserve">ΚΡΙΤΗΡΙΑ</t>
  </si>
  <si>
    <t xml:space="preserve">ΒΑΘΜΟΛΟΓΙΑ</t>
  </si>
  <si>
    <t xml:space="preserve">1Α</t>
  </si>
  <si>
    <t xml:space="preserve">1Β</t>
  </si>
  <si>
    <t xml:space="preserve">Α.Μ.</t>
  </si>
  <si>
    <t xml:space="preserve">ΕΠΩΝΥΜΟ</t>
  </si>
  <si>
    <t xml:space="preserve">ΟΝΟΜΑ</t>
  </si>
  <si>
    <t xml:space="preserve">ΟΝΟΜΑ ΠΑΤΡΟΣ</t>
  </si>
  <si>
    <t xml:space="preserve">ΑΡ.ΠΡΩΤ.</t>
  </si>
  <si>
    <t xml:space="preserve">ΕΜΠΕΙΡΙΑ</t>
  </si>
  <si>
    <t xml:space="preserve">ΣΥΝΟΛΙΚΟΣ ΑΡ. ΑΙΘΟΥΣΩΝ (ΑΝΩΤΑΤΟ ΟΡΙΟ 17 ΜΟΝΑΔΕΣ ΑΝΑ ΜΗΝΑ x ΜΗΝΕΣ ΣΥΜΒΑΣΗΣ ΑΝΑ ΕΤΟΣ)</t>
  </si>
  <si>
    <t xml:space="preserve">ΠΟΛΥΤΕΚΝΟΙ Ή ΤΕΚΝΟ ΠΟΛΥΤΕΚΝΗΣ ΟΙΚΟΓΕΝΕΙΑΣ  (αρ. τέκνων) </t>
  </si>
  <si>
    <t xml:space="preserve">ΤΡΙΤΕΚΝΟΙ ή ΤΕΚΝΟ ΤΡΙΤΕΚΝΗΣ ΟΙΚΟΓΕΝΕΙΑΣ  (αρ. τέκνων) </t>
  </si>
  <si>
    <t xml:space="preserve">ΑΝΗΛΙΚΑ ΤΕΚΝΑ
(αριθμ. ανήλικων τέκνων) </t>
  </si>
  <si>
    <t xml:space="preserve">ΜΟΝΟΓΟΝΕΑΣ Ή ΤΕΚΝΟ ΜΟΝΟΓΟΝΕΙΚΗΣ ΟΙΚΟΓΕΝΕΙΑΣ  (αρ. τέκνων) </t>
  </si>
  <si>
    <t xml:space="preserve">ΑΝΑΠΗΡΙΑ ΓΟΝΕΑ, ΤΕΚΝΟΥ
  (Ποσοστό  Αναπηρίας)</t>
  </si>
  <si>
    <t xml:space="preserve">ΗΛΙΚΙΑ</t>
  </si>
  <si>
    <r>
      <rPr>
        <b val="true"/>
        <sz val="8"/>
        <color rgb="FF000000"/>
        <rFont val="Calibri"/>
        <family val="0"/>
        <charset val="161"/>
      </rPr>
      <t xml:space="preserve">ΜΟΝΑΔΕΣ
</t>
    </r>
    <r>
      <rPr>
        <b val="true"/>
        <sz val="8"/>
        <color rgb="FF0000FF"/>
        <rFont val="Calibri"/>
        <family val="0"/>
        <charset val="161"/>
      </rPr>
      <t xml:space="preserve">(1Α)</t>
    </r>
  </si>
  <si>
    <r>
      <rPr>
        <b val="true"/>
        <sz val="8"/>
        <color rgb="FF000000"/>
        <rFont val="Calibri"/>
        <family val="0"/>
        <charset val="161"/>
      </rPr>
      <t xml:space="preserve">ΜΟΝΑΔΕΣ
</t>
    </r>
    <r>
      <rPr>
        <b val="true"/>
        <sz val="8"/>
        <color rgb="FF0000FF"/>
        <rFont val="Calibri"/>
        <family val="0"/>
        <charset val="161"/>
      </rPr>
      <t xml:space="preserve">(1Β)</t>
    </r>
  </si>
  <si>
    <r>
      <rPr>
        <b val="true"/>
        <sz val="8"/>
        <color rgb="FF000000"/>
        <rFont val="Calibri"/>
        <family val="0"/>
        <charset val="161"/>
      </rPr>
      <t xml:space="preserve">ΜΟΝΑΔΕΣ
</t>
    </r>
    <r>
      <rPr>
        <b val="true"/>
        <sz val="8"/>
        <color rgb="FF0000FF"/>
        <rFont val="Calibri"/>
        <family val="0"/>
        <charset val="161"/>
      </rPr>
      <t xml:space="preserve"> (2)</t>
    </r>
  </si>
  <si>
    <r>
      <rPr>
        <b val="true"/>
        <sz val="8"/>
        <color rgb="FF000000"/>
        <rFont val="Calibri"/>
        <family val="0"/>
        <charset val="161"/>
      </rPr>
      <t xml:space="preserve">ΜΟΝΑΔΕΣ
</t>
    </r>
    <r>
      <rPr>
        <b val="true"/>
        <sz val="8"/>
        <color rgb="FF0000FF"/>
        <rFont val="Calibri"/>
        <family val="0"/>
        <charset val="161"/>
      </rPr>
      <t xml:space="preserve"> (3)</t>
    </r>
  </si>
  <si>
    <r>
      <rPr>
        <b val="true"/>
        <sz val="8"/>
        <color rgb="FF000000"/>
        <rFont val="Calibri"/>
        <family val="0"/>
        <charset val="161"/>
      </rPr>
      <t xml:space="preserve">ΜΟΝΑΔΕΣ
</t>
    </r>
    <r>
      <rPr>
        <b val="true"/>
        <sz val="8"/>
        <color rgb="FF0000FF"/>
        <rFont val="Calibri"/>
        <family val="0"/>
        <charset val="161"/>
      </rPr>
      <t xml:space="preserve"> (4)</t>
    </r>
  </si>
  <si>
    <r>
      <rPr>
        <b val="true"/>
        <sz val="8"/>
        <color rgb="FF000000"/>
        <rFont val="Calibri"/>
        <family val="0"/>
        <charset val="161"/>
      </rPr>
      <t xml:space="preserve">ΜΟΝΑΔΕΣ
</t>
    </r>
    <r>
      <rPr>
        <b val="true"/>
        <sz val="8"/>
        <color rgb="FF0000FF"/>
        <rFont val="Calibri"/>
        <family val="0"/>
        <charset val="161"/>
      </rPr>
      <t xml:space="preserve"> (5)</t>
    </r>
  </si>
  <si>
    <r>
      <rPr>
        <b val="true"/>
        <sz val="8"/>
        <color rgb="FF000000"/>
        <rFont val="Calibri"/>
        <family val="0"/>
        <charset val="161"/>
      </rPr>
      <t xml:space="preserve">ΜΟΝΑΔΕΣ
</t>
    </r>
    <r>
      <rPr>
        <b val="true"/>
        <sz val="8"/>
        <color rgb="FF0000FF"/>
        <rFont val="Calibri"/>
        <family val="0"/>
        <charset val="161"/>
      </rPr>
      <t xml:space="preserve"> (6)</t>
    </r>
  </si>
  <si>
    <r>
      <rPr>
        <b val="true"/>
        <sz val="8"/>
        <color rgb="FF000000"/>
        <rFont val="Calibri"/>
        <family val="0"/>
        <charset val="161"/>
      </rPr>
      <t xml:space="preserve">ΜΟΝΑΔΕΣ
</t>
    </r>
    <r>
      <rPr>
        <b val="true"/>
        <sz val="8"/>
        <color rgb="FF0000FF"/>
        <rFont val="Calibri"/>
        <family val="0"/>
        <charset val="161"/>
      </rPr>
      <t xml:space="preserve"> (7)</t>
    </r>
  </si>
  <si>
    <t xml:space="preserve">ΣΥΝΟΛΟ ΜΟΝΑΔΩΝ</t>
  </si>
  <si>
    <t xml:space="preserve">ΣΕΙΡΑ ΚΑΤΑΤΑΞΗΣ</t>
  </si>
  <si>
    <t xml:space="preserve">ΠΙΝΑΚΑΣ ΕΠΙΤΥΧΟΝΤΩΝ ΠΛΗΡΟΥΣ ΑΠΑΣΧΟΛΗΣΗΣ</t>
  </si>
  <si>
    <t xml:space="preserve">ΠΑΠΠΑ</t>
  </si>
  <si>
    <t xml:space="preserve">ΑΓΝΗ</t>
  </si>
  <si>
    <t xml:space="preserve">ΣΠΥΡΙΔΩΝ</t>
  </si>
  <si>
    <t xml:space="preserve">24341/21-08-2020</t>
  </si>
  <si>
    <t xml:space="preserve">RISTANI</t>
  </si>
  <si>
    <t xml:space="preserve">NATASHA</t>
  </si>
  <si>
    <t xml:space="preserve">NAUN</t>
  </si>
  <si>
    <t xml:space="preserve">24541/24-08-2020</t>
  </si>
  <si>
    <t xml:space="preserve">ΚΟΡΟΜΠΙΛΗ</t>
  </si>
  <si>
    <t xml:space="preserve">ΑΝΝΑ</t>
  </si>
  <si>
    <t xml:space="preserve">ΓΕΩΡΓΙΟΣ</t>
  </si>
  <si>
    <t xml:space="preserve">24372/21-08-2020</t>
  </si>
  <si>
    <t xml:space="preserve">ΘΕΟΦΙΛΟΥ</t>
  </si>
  <si>
    <t xml:space="preserve">ΠΑΡΑΣΚΕΥΟΥΛΑ</t>
  </si>
  <si>
    <t xml:space="preserve">ΜΙΧΑΗΛ</t>
  </si>
  <si>
    <t xml:space="preserve">24525/24-08-2020</t>
  </si>
  <si>
    <t xml:space="preserve">ΜΕΡΕΔΙΤΗ</t>
  </si>
  <si>
    <t xml:space="preserve">ΑΙΚΑΤΕΡΙΝΗ</t>
  </si>
  <si>
    <t xml:space="preserve">ΠΑΝΑΓΙΩΤΗΣ</t>
  </si>
  <si>
    <t xml:space="preserve">24397/21-08-2020</t>
  </si>
  <si>
    <t xml:space="preserve">ΣΤΑΜΕΛΑΚΟΥ</t>
  </si>
  <si>
    <t xml:space="preserve">ΜΑΡΙΑ</t>
  </si>
  <si>
    <t xml:space="preserve">ΝΙΚΟΛΑΟΣ</t>
  </si>
  <si>
    <t xml:space="preserve">24606/24-08-2020</t>
  </si>
  <si>
    <t xml:space="preserve">ΚΩΣΤΟΓΛΟΥ</t>
  </si>
  <si>
    <t xml:space="preserve">ΚΥΡΙΑΚΗ</t>
  </si>
  <si>
    <t xml:space="preserve">ΣΩΤΗΡΙΟΣ</t>
  </si>
  <si>
    <t xml:space="preserve">24531/24-08-2020</t>
  </si>
  <si>
    <t xml:space="preserve">ΜΠΟΖΝΤΑ</t>
  </si>
  <si>
    <t xml:space="preserve">ΑΝΙΤΑ</t>
  </si>
  <si>
    <t xml:space="preserve">ΝΑΟΥΝ</t>
  </si>
  <si>
    <t xml:space="preserve">24415/21-08-2020</t>
  </si>
  <si>
    <t xml:space="preserve">ΤΣΙΡΙΜΩΚΟΥ</t>
  </si>
  <si>
    <t xml:space="preserve">ΕΥΑΓΓΕΛΙΑ</t>
  </si>
  <si>
    <t xml:space="preserve">ΙΩΑΝΝΗΣ</t>
  </si>
  <si>
    <t xml:space="preserve">24535/24-08-2020</t>
  </si>
  <si>
    <t xml:space="preserve">ΣΤΑΥΡΟΥ</t>
  </si>
  <si>
    <t xml:space="preserve">ΑΘΗΝΑ</t>
  </si>
  <si>
    <t xml:space="preserve">ΜΙΧΑΛΗΣ</t>
  </si>
  <si>
    <t xml:space="preserve">24358/21-08-2020</t>
  </si>
  <si>
    <t xml:space="preserve">ΘΑΝΑΣΗ</t>
  </si>
  <si>
    <t xml:space="preserve">ΚΕΡΑΝΑ</t>
  </si>
  <si>
    <t xml:space="preserve">ΠΑΝΤΕΛΗΣ</t>
  </si>
  <si>
    <t xml:space="preserve">24391/21-08-2020</t>
  </si>
  <si>
    <t xml:space="preserve">ΣΤΡΑΤΗ</t>
  </si>
  <si>
    <t xml:space="preserve">ΣΩΤΗΡΙΑ</t>
  </si>
  <si>
    <t xml:space="preserve">ΔΗΜΗΤΡΙΟΣ</t>
  </si>
  <si>
    <t xml:space="preserve">24710/24-08-2020</t>
  </si>
  <si>
    <t xml:space="preserve">ΜΠΛΑΤΣΙΩΤΗ</t>
  </si>
  <si>
    <t xml:space="preserve">ΑΘΑΝΑΣΙΟΣ</t>
  </si>
  <si>
    <t xml:space="preserve">24893/25-08-2020</t>
  </si>
  <si>
    <t xml:space="preserve">ΜΠΑΛΑΜΠΑΝΗ</t>
  </si>
  <si>
    <t xml:space="preserve">ΓΕΩΡΓΙΑ</t>
  </si>
  <si>
    <t xml:space="preserve">24883/25-08-2020</t>
  </si>
  <si>
    <t xml:space="preserve">HANELLI</t>
  </si>
  <si>
    <t xml:space="preserve">EVELINA</t>
  </si>
  <si>
    <t xml:space="preserve">ZIJIA</t>
  </si>
  <si>
    <t xml:space="preserve">24538/24-08-2020</t>
  </si>
  <si>
    <t xml:space="preserve">ΤΣΙΡΙΤΣ</t>
  </si>
  <si>
    <t xml:space="preserve">ΓΙΑΣΜΙΝΑ</t>
  </si>
  <si>
    <t xml:space="preserve">ΣΡΕΤΕΝ</t>
  </si>
  <si>
    <t xml:space="preserve">24480/24-08-2020</t>
  </si>
  <si>
    <t xml:space="preserve">ΣΤΑΜΟΥΛΟΥ</t>
  </si>
  <si>
    <t xml:space="preserve">ΓΑΡΥΦΑΛΛΙΑ</t>
  </si>
  <si>
    <t xml:space="preserve">24353/21-08-2020</t>
  </si>
  <si>
    <t xml:space="preserve">ΚΑΡΡΑ</t>
  </si>
  <si>
    <t xml:space="preserve">ΣΤΑΥΡΟΥΛΑ</t>
  </si>
  <si>
    <t xml:space="preserve">ΤΑΞΙΑΡΧΗΣ</t>
  </si>
  <si>
    <t xml:space="preserve">24875/25-08-2020</t>
  </si>
  <si>
    <t xml:space="preserve">BUZO</t>
  </si>
  <si>
    <t xml:space="preserve">KLODIANA</t>
  </si>
  <si>
    <t xml:space="preserve">KRISTUL</t>
  </si>
  <si>
    <t xml:space="preserve">24615/24-08-2020</t>
  </si>
  <si>
    <t xml:space="preserve">ΛΕΜΟΝΙΔΗ</t>
  </si>
  <si>
    <t xml:space="preserve">ΑΓΑΘΗ</t>
  </si>
  <si>
    <t xml:space="preserve">24706/24-08-2020</t>
  </si>
  <si>
    <t xml:space="preserve">ΙΑΚΩΒΟΥ</t>
  </si>
  <si>
    <t xml:space="preserve">ΑΓΓΕΛΙΚΗ</t>
  </si>
  <si>
    <t xml:space="preserve">24389/21-08-2020</t>
  </si>
  <si>
    <t xml:space="preserve">ΚΟΥΚΟΥΖΑ</t>
  </si>
  <si>
    <t xml:space="preserve">ΕΛΕΝΗ</t>
  </si>
  <si>
    <t xml:space="preserve">ΑΡΓΥΡΙΟΣ</t>
  </si>
  <si>
    <t xml:space="preserve">24482/24-08-2020</t>
  </si>
  <si>
    <t xml:space="preserve">ΓΙΑΛΟΥ</t>
  </si>
  <si>
    <t xml:space="preserve">ΦΛΩΡΑ</t>
  </si>
  <si>
    <t xml:space="preserve">ΦΩΤΙΟΣ</t>
  </si>
  <si>
    <t xml:space="preserve">24609/24-08-2020</t>
  </si>
  <si>
    <t xml:space="preserve">ΦΛΕΓΓΑ</t>
  </si>
  <si>
    <t xml:space="preserve">ΛΕΩΝΙΔΑΣ</t>
  </si>
  <si>
    <t xml:space="preserve">24402/21-08-2020</t>
  </si>
  <si>
    <t xml:space="preserve">ΤΡΑΚΟΣΑ</t>
  </si>
  <si>
    <t xml:space="preserve">ΓΡΑΜΜΑΤΙΚΗ</t>
  </si>
  <si>
    <t xml:space="preserve">25004/25-08-2020</t>
  </si>
  <si>
    <t xml:space="preserve">ΣΚΥΡΙΑΝΟΥ</t>
  </si>
  <si>
    <t xml:space="preserve">24601/24-08-2020</t>
  </si>
  <si>
    <t xml:space="preserve">ΑΔΑΜ</t>
  </si>
  <si>
    <t xml:space="preserve">24658/24-08-2020</t>
  </si>
  <si>
    <t xml:space="preserve">ΠΑΠΟΥΤΣΗ</t>
  </si>
  <si>
    <t xml:space="preserve">ΘΕΩΝΗ</t>
  </si>
  <si>
    <t xml:space="preserve">ΚΩΝΣΤΑΝΤΙΝΟΣ</t>
  </si>
  <si>
    <t xml:space="preserve">24346/21-08-2020</t>
  </si>
  <si>
    <t xml:space="preserve">ΛΙΤΣΑ</t>
  </si>
  <si>
    <t xml:space="preserve">24978/25-08-2020</t>
  </si>
  <si>
    <t xml:space="preserve">ΝΤΕΛΕΚΟΥ</t>
  </si>
  <si>
    <t xml:space="preserve">ZENI</t>
  </si>
  <si>
    <t xml:space="preserve">ΜΙΡΙΚΑ</t>
  </si>
  <si>
    <t xml:space="preserve">25008/25-08-2020</t>
  </si>
  <si>
    <t xml:space="preserve">ΓΚΙΚΑ</t>
  </si>
  <si>
    <t xml:space="preserve">ΣΤΑΜΑΤΙΚΗ</t>
  </si>
  <si>
    <t xml:space="preserve">24721/24-08-2020</t>
  </si>
  <si>
    <t xml:space="preserve">ΤΑΜΠΟΥΡΑΤΖΗ</t>
  </si>
  <si>
    <t xml:space="preserve">ΞΑΝΘΗ</t>
  </si>
  <si>
    <t xml:space="preserve">24965/25-08-2020</t>
  </si>
  <si>
    <t xml:space="preserve">ΚΑΛΠΕΡΗ</t>
  </si>
  <si>
    <t xml:space="preserve">ΜΕΛΠΟΜΕΝΗ</t>
  </si>
  <si>
    <t xml:space="preserve">24511/24-08-2020</t>
  </si>
  <si>
    <t xml:space="preserve">ΜΑΤΘΑΙΟΥ</t>
  </si>
  <si>
    <t xml:space="preserve">ΕΛΕΝΗ-ΑΝΑΣΤΑΣΙΑ</t>
  </si>
  <si>
    <t xml:space="preserve">ΕΥΣΤΑΘΙΟΣ</t>
  </si>
  <si>
    <t xml:space="preserve">24932/25-08-2020</t>
  </si>
  <si>
    <t xml:space="preserve">ΚΟΥΤΣΟΣΤΑΘΗ</t>
  </si>
  <si>
    <t xml:space="preserve">ΠΑΡΑΣΚΕΥΗ</t>
  </si>
  <si>
    <t xml:space="preserve">ΑΝΑΣΤΑΣΙΟΣ</t>
  </si>
  <si>
    <t xml:space="preserve">24435/24-08-2020</t>
  </si>
  <si>
    <t xml:space="preserve">ΑΓΡΑΦΙΩΤΗ</t>
  </si>
  <si>
    <t xml:space="preserve">ΔΗΜΗΤΡΑ</t>
  </si>
  <si>
    <t xml:space="preserve">24536/24-08-2020</t>
  </si>
  <si>
    <t xml:space="preserve">ΚΡΗΤΣΙΜΑ</t>
  </si>
  <si>
    <t xml:space="preserve">ΑΝΑΣΤΑΣΙΑ</t>
  </si>
  <si>
    <t xml:space="preserve">24469/24-08-2020</t>
  </si>
  <si>
    <t xml:space="preserve">ΒΑΣΙΛΕΙΟΥ</t>
  </si>
  <si>
    <t xml:space="preserve">24611/24-08-2020</t>
  </si>
  <si>
    <t xml:space="preserve">ΓΙΑΛΑΜΠΟΥΚΗ</t>
  </si>
  <si>
    <t xml:space="preserve">ΠΑΝΑΓΙΩΤΑ</t>
  </si>
  <si>
    <t xml:space="preserve">24659/24-08-2020</t>
  </si>
  <si>
    <t xml:space="preserve">ΜΠΑΛΑΝΟΥ</t>
  </si>
  <si>
    <t xml:space="preserve">ΣΟΦΙΑ</t>
  </si>
  <si>
    <t xml:space="preserve">24666/24-08-2020</t>
  </si>
  <si>
    <t xml:space="preserve">ΡΟΓΚΑ</t>
  </si>
  <si>
    <t xml:space="preserve">24526/24-08-2020</t>
  </si>
  <si>
    <t xml:space="preserve">MELA</t>
  </si>
  <si>
    <t xml:space="preserve">PRANVERA</t>
  </si>
  <si>
    <t xml:space="preserve">QERIM</t>
  </si>
  <si>
    <t xml:space="preserve">24414/21-08-2020</t>
  </si>
  <si>
    <t xml:space="preserve">ΣΕΡΡΑ</t>
  </si>
  <si>
    <t xml:space="preserve">24362/21-08-2020</t>
  </si>
  <si>
    <t xml:space="preserve">ΧΙΩΤΗ</t>
  </si>
  <si>
    <t xml:space="preserve">ΧΑΡΑΛΑΜΠΟΣ</t>
  </si>
  <si>
    <t xml:space="preserve">24576/24-08-2020</t>
  </si>
  <si>
    <t xml:space="preserve">ΧΑΤΖΗΘΕΟΔΩΡΟΥ</t>
  </si>
  <si>
    <t xml:space="preserve">ΕΛΕΥΘΕΡΙΟΣ</t>
  </si>
  <si>
    <t xml:space="preserve">ΧΡΗΣΤΟΣ </t>
  </si>
  <si>
    <t xml:space="preserve">24503/24-08-2020</t>
  </si>
  <si>
    <t xml:space="preserve">ΤΣΑΠΟΥΡΝΙΩΤΗ</t>
  </si>
  <si>
    <t xml:space="preserve">ΕΥΜΟΡΦΙΑ</t>
  </si>
  <si>
    <t xml:space="preserve">24393/25-08-2020</t>
  </si>
  <si>
    <t xml:space="preserve">ΜΟΥΡΤΖΑΚΗ</t>
  </si>
  <si>
    <t xml:space="preserve">ΕΙΡΗΝΗ</t>
  </si>
  <si>
    <t xml:space="preserve">ΛΑΜΠΡΟΣ</t>
  </si>
  <si>
    <t xml:space="preserve">24388/21-08-2020</t>
  </si>
  <si>
    <t xml:space="preserve">ΠΑΠΑΖΟΓΛΟΥ</t>
  </si>
  <si>
    <t xml:space="preserve">24513/24-08-2020</t>
  </si>
  <si>
    <t xml:space="preserve">ΠΑΥΛΟΥ</t>
  </si>
  <si>
    <t xml:space="preserve">24652/24-08-2020</t>
  </si>
  <si>
    <t xml:space="preserve">ΘΕΟΔΩΡΟΥ</t>
  </si>
  <si>
    <t xml:space="preserve">ΒΑΣΙΛΙΚΗ</t>
  </si>
  <si>
    <t xml:space="preserve">ΓΡΗΓΟΡΙΟΣ</t>
  </si>
  <si>
    <t xml:space="preserve">24994/25-08-2020</t>
  </si>
  <si>
    <t xml:space="preserve">ΘΕΟΔΩΡΟΥ-ΖΟΥΣΗ</t>
  </si>
  <si>
    <t xml:space="preserve">24488/24-08-2020</t>
  </si>
  <si>
    <t xml:space="preserve">ΒΟΖΙΚΗ</t>
  </si>
  <si>
    <t xml:space="preserve">ΠΑΥΛΟΣ</t>
  </si>
  <si>
    <t xml:space="preserve">24878/25-08-2020</t>
  </si>
  <si>
    <t xml:space="preserve">ΜΑΜΤΖΑΔΕΡΙΑ </t>
  </si>
  <si>
    <t xml:space="preserve">ΚΑΛΛΙΟΠΗ</t>
  </si>
  <si>
    <t xml:space="preserve">ΑΠΟΣΤΟΛΟΣ</t>
  </si>
  <si>
    <t xml:space="preserve">24608/24-08-2020</t>
  </si>
  <si>
    <t xml:space="preserve">ΚΩΝΣΤΑΝΤΙΝΑ</t>
  </si>
  <si>
    <t xml:space="preserve">24385/21-08-2020</t>
  </si>
  <si>
    <t xml:space="preserve">ΠΟΛΥΧΡΟΝΟΥ</t>
  </si>
  <si>
    <t xml:space="preserve">ΝΙΚΟΛΕΤΤΑ</t>
  </si>
  <si>
    <t xml:space="preserve">24343/21-08-2020</t>
  </si>
  <si>
    <t xml:space="preserve">ΑΘΗΝΑΙΟΥ</t>
  </si>
  <si>
    <t xml:space="preserve">ΣΤΑΜΑΤΙΑ</t>
  </si>
  <si>
    <t xml:space="preserve">24457/24-08-2020</t>
  </si>
  <si>
    <t xml:space="preserve">ΔΕΜΕΡΤΖΗ</t>
  </si>
  <si>
    <t xml:space="preserve">ΙΩΑΝΝΑ</t>
  </si>
  <si>
    <t xml:space="preserve">24508/24-08-2020</t>
  </si>
  <si>
    <t xml:space="preserve">ΚΟΝΟΒΕΣΗ</t>
  </si>
  <si>
    <t xml:space="preserve">24436/24-08-2020</t>
  </si>
  <si>
    <t xml:space="preserve">ΜΑΣΙΑΛΑ</t>
  </si>
  <si>
    <t xml:space="preserve">ΑΝΤΩΝΙΟΣ</t>
  </si>
  <si>
    <t xml:space="preserve">24781/25-08-2020</t>
  </si>
  <si>
    <t xml:space="preserve">ΚΡΟΚΟΥ</t>
  </si>
  <si>
    <t xml:space="preserve">ΒΑΣΙΛΕΙΟΣ</t>
  </si>
  <si>
    <t xml:space="preserve">25007/25-08-2020</t>
  </si>
  <si>
    <t xml:space="preserve">ΦΩΤΕΙΝΗ</t>
  </si>
  <si>
    <t xml:space="preserve">24655/24-08-2020</t>
  </si>
  <si>
    <t xml:space="preserve">ΤΟΥΛΙΤΣΗ</t>
  </si>
  <si>
    <t xml:space="preserve">24387/21-08-2020</t>
  </si>
  <si>
    <t xml:space="preserve">ΔΗΜΟΥ</t>
  </si>
  <si>
    <t xml:space="preserve">24897/25-08-2020</t>
  </si>
  <si>
    <t xml:space="preserve">Έως και 50 ετών </t>
  </si>
  <si>
    <t xml:space="preserve">50%-59%</t>
  </si>
  <si>
    <t xml:space="preserve">Άνω των 50 ετών </t>
  </si>
  <si>
    <t xml:space="preserve">60%-66%</t>
  </si>
  <si>
    <t xml:space="preserve">67%-69%</t>
  </si>
  <si>
    <t xml:space="preserve">70%-100%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</si>
</sst>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7];[RED]\-#,##0.00\ [$€-407]"/>
    <numFmt numFmtId="166" formatCode="@"/>
    <numFmt numFmtId="167" formatCode="0"/>
    <numFmt numFmtId="168" formatCode="General"/>
  </numFmts>
  <fonts count="44">
    <font>
      <sz val="10"/>
      <color rgb="FF000000"/>
      <name val="Arial Greek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1"/>
      <color rgb="FF000000"/>
      <name val="Calibri"/>
      <family val="0"/>
      <charset val="161"/>
    </font>
    <font>
      <sz val="11"/>
      <color rgb="FF000000"/>
      <name val="Calibri"/>
      <family val="2"/>
      <charset val="161"/>
    </font>
    <font>
      <sz val="11"/>
      <color rgb="FFFFFFCC"/>
      <name val="Calibri"/>
      <family val="0"/>
      <charset val="161"/>
    </font>
    <font>
      <sz val="11"/>
      <color rgb="FFFFFFFF"/>
      <name val="Calibri"/>
      <family val="2"/>
      <charset val="161"/>
    </font>
    <font>
      <b val="true"/>
      <sz val="11"/>
      <color rgb="FFFF9900"/>
      <name val="Calibri"/>
      <family val="0"/>
      <charset val="161"/>
    </font>
    <font>
      <i val="true"/>
      <sz val="11"/>
      <color rgb="FF808080"/>
      <name val="Calibri"/>
      <family val="0"/>
      <charset val="161"/>
    </font>
    <font>
      <sz val="11"/>
      <color rgb="FF008000"/>
      <name val="Calibri"/>
      <family val="0"/>
      <charset val="161"/>
    </font>
    <font>
      <b val="true"/>
      <sz val="15"/>
      <color rgb="FF333399"/>
      <name val="Calibri"/>
      <family val="0"/>
      <charset val="161"/>
    </font>
    <font>
      <b val="true"/>
      <sz val="13"/>
      <color rgb="FF333399"/>
      <name val="Calibri"/>
      <family val="0"/>
      <charset val="161"/>
    </font>
    <font>
      <b val="true"/>
      <sz val="11"/>
      <color rgb="FF333399"/>
      <name val="Calibri"/>
      <family val="0"/>
      <charset val="161"/>
    </font>
    <font>
      <sz val="11"/>
      <color rgb="FFFF9900"/>
      <name val="Calibri"/>
      <family val="0"/>
      <charset val="161"/>
    </font>
    <font>
      <b val="true"/>
      <sz val="11"/>
      <color rgb="FF333333"/>
      <name val="Calibri"/>
      <family val="0"/>
      <charset val="161"/>
    </font>
    <font>
      <b val="true"/>
      <sz val="18"/>
      <color rgb="FF333399"/>
      <name val="Cambria"/>
      <family val="0"/>
      <charset val="161"/>
    </font>
    <font>
      <b val="true"/>
      <sz val="11"/>
      <color rgb="FFFFFFFF"/>
      <name val="Calibri"/>
      <family val="2"/>
      <charset val="161"/>
    </font>
    <font>
      <b val="true"/>
      <sz val="11"/>
      <color rgb="FF333333"/>
      <name val="Calibri"/>
      <family val="2"/>
      <charset val="161"/>
    </font>
    <font>
      <b val="true"/>
      <i val="true"/>
      <u val="single"/>
      <sz val="10"/>
      <color rgb="FF000000"/>
      <name val="Arial Greek"/>
      <family val="0"/>
      <charset val="161"/>
    </font>
    <font>
      <sz val="11"/>
      <color rgb="FF333399"/>
      <name val="Calibri"/>
      <family val="2"/>
      <charset val="161"/>
    </font>
    <font>
      <i val="true"/>
      <sz val="11"/>
      <color rgb="FF808080"/>
      <name val="Calibri"/>
      <family val="2"/>
      <charset val="161"/>
    </font>
    <font>
      <b val="true"/>
      <i val="true"/>
      <sz val="16"/>
      <color rgb="FF000000"/>
      <name val="Arial Greek"/>
      <family val="0"/>
      <charset val="161"/>
    </font>
    <font>
      <b val="true"/>
      <sz val="15"/>
      <color rgb="FF333399"/>
      <name val="Calibri"/>
      <family val="2"/>
      <charset val="161"/>
    </font>
    <font>
      <b val="true"/>
      <sz val="13"/>
      <color rgb="FF333399"/>
      <name val="Calibri"/>
      <family val="2"/>
      <charset val="161"/>
    </font>
    <font>
      <b val="true"/>
      <sz val="11"/>
      <color rgb="FF333399"/>
      <name val="Calibri"/>
      <family val="2"/>
      <charset val="161"/>
    </font>
    <font>
      <sz val="11"/>
      <color rgb="FF800080"/>
      <name val="Calibri"/>
      <family val="2"/>
      <charset val="161"/>
    </font>
    <font>
      <sz val="11"/>
      <color rgb="FF008000"/>
      <name val="Calibri"/>
      <family val="2"/>
      <charset val="161"/>
    </font>
    <font>
      <sz val="11"/>
      <color rgb="FF993300"/>
      <name val="Calibri"/>
      <family val="2"/>
      <charset val="161"/>
    </font>
    <font>
      <sz val="11"/>
      <color rgb="FFFF0000"/>
      <name val="Calibri"/>
      <family val="2"/>
      <charset val="161"/>
    </font>
    <font>
      <sz val="11"/>
      <color rgb="FFFF9900"/>
      <name val="Calibri"/>
      <family val="2"/>
      <charset val="161"/>
    </font>
    <font>
      <b val="true"/>
      <sz val="11"/>
      <color rgb="FF000000"/>
      <name val="Calibri"/>
      <family val="2"/>
      <charset val="161"/>
    </font>
    <font>
      <b val="true"/>
      <sz val="18"/>
      <color rgb="FF333399"/>
      <name val="Cambria"/>
      <family val="2"/>
      <charset val="161"/>
    </font>
    <font>
      <b val="true"/>
      <sz val="11"/>
      <color rgb="FFFF9900"/>
      <name val="Calibri"/>
      <family val="2"/>
      <charset val="161"/>
    </font>
    <font>
      <sz val="10"/>
      <color rgb="FF000000"/>
      <name val="Calibri"/>
      <family val="0"/>
      <charset val="161"/>
    </font>
    <font>
      <sz val="8"/>
      <color rgb="FF000000"/>
      <name val="Calibri"/>
      <family val="2"/>
      <charset val="161"/>
    </font>
    <font>
      <b val="true"/>
      <sz val="8"/>
      <color rgb="FF3366FF"/>
      <name val="Calibri"/>
      <family val="0"/>
      <charset val="161"/>
    </font>
    <font>
      <b val="true"/>
      <sz val="8"/>
      <color rgb="FF000000"/>
      <name val="Calibri"/>
      <family val="0"/>
      <charset val="161"/>
    </font>
    <font>
      <sz val="8"/>
      <color rgb="FF000000"/>
      <name val="Calibri"/>
      <family val="0"/>
      <charset val="161"/>
    </font>
    <font>
      <b val="true"/>
      <sz val="8"/>
      <color rgb="FFFF0000"/>
      <name val="Calibri"/>
      <family val="0"/>
      <charset val="161"/>
    </font>
    <font>
      <b val="true"/>
      <sz val="8"/>
      <color rgb="FF0000FF"/>
      <name val="Calibri"/>
      <family val="0"/>
      <charset val="161"/>
    </font>
    <font>
      <b val="true"/>
      <sz val="8"/>
      <color rgb="FF000000"/>
      <name val="Calibri"/>
      <family val="2"/>
      <charset val="161"/>
    </font>
    <font>
      <b val="true"/>
      <sz val="10"/>
      <color rgb="FFFF0000"/>
      <name val="Calibri"/>
      <family val="0"/>
      <charset val="161"/>
    </font>
    <font>
      <sz val="8"/>
      <name val="Calibri"/>
      <family val="2"/>
      <charset val="161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rgb="FFCCFFCC"/>
        <bgColor rgb="FFCCFFFF"/>
      </patternFill>
    </fill>
    <fill>
      <patternFill patternType="solid">
        <fgColor rgb="FF969696"/>
        <bgColor rgb="FF808080"/>
      </patternFill>
    </fill>
    <fill>
      <patternFill patternType="solid">
        <fgColor rgb="FFFF99CC"/>
        <bgColor rgb="FFFF8080"/>
      </patternFill>
    </fill>
    <fill>
      <patternFill patternType="solid">
        <fgColor rgb="FF00FFFF"/>
        <bgColor rgb="FF00FFFF"/>
      </patternFill>
    </fill>
    <fill>
      <patternFill patternType="solid">
        <fgColor rgb="FF993300"/>
        <bgColor rgb="FF993366"/>
      </patternFill>
    </fill>
    <fill>
      <patternFill patternType="solid">
        <fgColor rgb="FFFFCC00"/>
        <bgColor rgb="FFFFFF00"/>
      </patternFill>
    </fill>
    <fill>
      <patternFill patternType="solid">
        <fgColor rgb="FF00CCFF"/>
        <bgColor rgb="FF33CC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33CCCC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/>
      <diagonal/>
    </border>
  </borders>
  <cellStyleXfs count="10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4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5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6" borderId="0" applyFont="true" applyBorder="false" applyAlignment="false" applyProtection="false"/>
    <xf numFmtId="164" fontId="5" fillId="7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6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3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3" borderId="0" applyFont="true" applyBorder="false" applyAlignment="false" applyProtection="false"/>
    <xf numFmtId="164" fontId="7" fillId="10" borderId="0" applyFont="true" applyBorder="false" applyAlignment="false" applyProtection="false"/>
    <xf numFmtId="164" fontId="7" fillId="7" borderId="0" applyFont="true" applyBorder="false" applyAlignment="false" applyProtection="false"/>
    <xf numFmtId="164" fontId="7" fillId="8" borderId="0" applyFont="true" applyBorder="false" applyAlignment="false" applyProtection="false"/>
    <xf numFmtId="164" fontId="7" fillId="6" borderId="0" applyFont="true" applyBorder="false" applyAlignment="false" applyProtection="false"/>
    <xf numFmtId="164" fontId="7" fillId="10" borderId="0" applyFont="true" applyBorder="false" applyAlignment="false" applyProtection="false"/>
    <xf numFmtId="164" fontId="7" fillId="3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1" borderId="0" applyFont="true" applyBorder="false" applyAlignment="false" applyProtection="false"/>
    <xf numFmtId="164" fontId="6" fillId="12" borderId="0" applyFont="true" applyBorder="false" applyAlignment="false" applyProtection="false"/>
    <xf numFmtId="164" fontId="6" fillId="13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4" borderId="0" applyFont="true" applyBorder="false" applyAlignment="false" applyProtection="false"/>
    <xf numFmtId="164" fontId="8" fillId="2" borderId="1" applyFont="true" applyBorder="true" applyAlignment="false" applyProtection="false"/>
    <xf numFmtId="164" fontId="9" fillId="0" borderId="0" applyFont="true" applyBorder="false" applyAlignment="false" applyProtection="false"/>
    <xf numFmtId="164" fontId="10" fillId="15" borderId="0" applyFont="true" applyBorder="false" applyAlignment="false" applyProtection="false"/>
    <xf numFmtId="164" fontId="11" fillId="0" borderId="2" applyFont="true" applyBorder="true" applyAlignment="false" applyProtection="false"/>
    <xf numFmtId="164" fontId="12" fillId="0" borderId="3" applyFont="true" applyBorder="true" applyAlignment="false" applyProtection="false"/>
    <xf numFmtId="164" fontId="13" fillId="0" borderId="4" applyFont="true" applyBorder="true" applyAlignment="false" applyProtection="false"/>
    <xf numFmtId="164" fontId="13" fillId="0" borderId="0" applyFont="true" applyBorder="false" applyAlignment="false" applyProtection="false"/>
    <xf numFmtId="164" fontId="14" fillId="0" borderId="5" applyFont="true" applyBorder="true" applyAlignment="false" applyProtection="false"/>
    <xf numFmtId="164" fontId="0" fillId="4" borderId="6" applyFont="true" applyBorder="true" applyAlignment="false" applyProtection="false"/>
    <xf numFmtId="164" fontId="15" fillId="2" borderId="7" applyFont="true" applyBorder="true" applyAlignment="false" applyProtection="false"/>
    <xf numFmtId="164" fontId="16" fillId="0" borderId="0" applyFont="true" applyBorder="false" applyAlignment="false" applyProtection="false"/>
    <xf numFmtId="164" fontId="17" fillId="16" borderId="8" applyFont="true" applyBorder="true" applyAlignment="false" applyProtection="false"/>
    <xf numFmtId="164" fontId="7" fillId="10" borderId="0" applyFont="true" applyBorder="false" applyAlignment="false" applyProtection="false"/>
    <xf numFmtId="164" fontId="7" fillId="11" borderId="0" applyFont="true" applyBorder="false" applyAlignment="false" applyProtection="false"/>
    <xf numFmtId="164" fontId="7" fillId="12" borderId="0" applyFont="true" applyBorder="false" applyAlignment="false" applyProtection="false"/>
    <xf numFmtId="164" fontId="7" fillId="13" borderId="0" applyFont="true" applyBorder="false" applyAlignment="false" applyProtection="false"/>
    <xf numFmtId="164" fontId="7" fillId="10" borderId="0" applyFont="true" applyBorder="false" applyAlignment="false" applyProtection="false"/>
    <xf numFmtId="164" fontId="7" fillId="14" borderId="0" applyFont="true" applyBorder="false" applyAlignment="false" applyProtection="false"/>
    <xf numFmtId="164" fontId="18" fillId="2" borderId="7" applyFont="true" applyBorder="true" applyAlignment="false" applyProtection="false"/>
    <xf numFmtId="164" fontId="19" fillId="0" borderId="0" applyFont="true" applyBorder="false" applyAlignment="false" applyProtection="false"/>
    <xf numFmtId="165" fontId="19" fillId="0" borderId="0" applyFont="true" applyBorder="false" applyAlignment="false" applyProtection="false"/>
    <xf numFmtId="164" fontId="20" fillId="3" borderId="1" applyFont="true" applyBorder="true" applyAlignment="false" applyProtection="false"/>
    <xf numFmtId="164" fontId="21" fillId="0" borderId="0" applyFont="true" applyBorder="false" applyAlignment="false" applyProtection="false"/>
    <xf numFmtId="164" fontId="22" fillId="0" borderId="0" applyFont="true" applyBorder="false" applyAlignment="true" applyProtection="false">
      <alignment horizontal="center" vertical="bottom" textRotation="0" wrapText="false" indent="0" shrinkToFit="false"/>
    </xf>
    <xf numFmtId="164" fontId="23" fillId="0" borderId="2" applyFont="true" applyBorder="true" applyAlignment="false" applyProtection="false"/>
    <xf numFmtId="164" fontId="24" fillId="0" borderId="3" applyFont="true" applyBorder="true" applyAlignment="false" applyProtection="false"/>
    <xf numFmtId="164" fontId="25" fillId="0" borderId="4" applyFont="true" applyBorder="true" applyAlignment="false" applyProtection="false"/>
    <xf numFmtId="164" fontId="25" fillId="0" borderId="0" applyFont="true" applyBorder="false" applyAlignment="false" applyProtection="false"/>
    <xf numFmtId="164" fontId="22" fillId="0" borderId="0" applyFont="true" applyBorder="false" applyAlignment="true" applyProtection="false">
      <alignment horizontal="center" vertical="bottom" textRotation="90" wrapText="false" indent="0" shrinkToFit="false"/>
    </xf>
    <xf numFmtId="164" fontId="26" fillId="17" borderId="0" applyFont="true" applyBorder="false" applyAlignment="false" applyProtection="false"/>
    <xf numFmtId="164" fontId="27" fillId="15" borderId="0" applyFont="true" applyBorder="false" applyAlignment="false" applyProtection="false"/>
    <xf numFmtId="164" fontId="28" fillId="8" borderId="0" applyFont="true" applyBorder="false" applyAlignment="false" applyProtection="false"/>
    <xf numFmtId="164" fontId="29" fillId="0" borderId="0" applyFont="true" applyBorder="false" applyAlignment="false" applyProtection="false"/>
    <xf numFmtId="164" fontId="0" fillId="4" borderId="6" applyFont="true" applyBorder="true" applyAlignment="false" applyProtection="false"/>
    <xf numFmtId="164" fontId="30" fillId="0" borderId="5" applyFont="true" applyBorder="true" applyAlignment="false" applyProtection="false"/>
    <xf numFmtId="164" fontId="31" fillId="0" borderId="9" applyFont="true" applyBorder="true" applyAlignment="false" applyProtection="false"/>
    <xf numFmtId="164" fontId="32" fillId="0" borderId="0" applyFont="true" applyBorder="false" applyAlignment="false" applyProtection="false"/>
    <xf numFmtId="164" fontId="33" fillId="2" borderId="1" applyFont="true" applyBorder="tru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5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15" borderId="10" xfId="0" applyFont="true" applyBorder="true" applyAlignment="true" applyProtection="true">
      <alignment horizontal="center" vertical="bottom" textRotation="90" wrapText="true" indent="0" shrinkToFit="false"/>
      <protection locked="true" hidden="false"/>
    </xf>
    <xf numFmtId="164" fontId="37" fillId="15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15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15" borderId="10" xf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35" fillId="3" borderId="10" xf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34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4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9" fillId="15" borderId="1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6" fontId="39" fillId="15" borderId="1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37" fillId="15" borderId="1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7" fontId="37" fillId="15" borderId="1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37" fillId="15" borderId="10" xfId="0" applyFont="true" applyBorder="true" applyAlignment="true" applyProtection="true">
      <alignment horizontal="center" vertical="center" textRotation="90" wrapText="false" indent="0" shrinkToFit="false"/>
      <protection locked="false" hidden="false"/>
    </xf>
    <xf numFmtId="164" fontId="41" fillId="3" borderId="10" xfId="0" applyFont="true" applyBorder="true" applyAlignment="true" applyProtection="true">
      <alignment horizontal="center" vertical="center" textRotation="90" wrapText="false" indent="0" shrinkToFit="false"/>
      <protection locked="false" hidden="false"/>
    </xf>
    <xf numFmtId="164" fontId="42" fillId="15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3" fillId="0" borderId="1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8" fontId="35" fillId="18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5" fillId="18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5" fillId="0" borderId="1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3" fillId="0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35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4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3" fillId="0" borderId="13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35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4" fillId="19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1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2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2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6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2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2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2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2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21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8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Έμφαση1" xfId="26"/>
    <cellStyle name="20% - Έμφαση2" xfId="27"/>
    <cellStyle name="20% - Έμφαση3" xfId="28"/>
    <cellStyle name="20% - Έμφαση4" xfId="29"/>
    <cellStyle name="20% - Έμφαση5" xfId="30"/>
    <cellStyle name="20% - Έμφαση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Έμφαση1" xfId="38"/>
    <cellStyle name="40% - Έμφαση2" xfId="39"/>
    <cellStyle name="40% - Έμφαση3" xfId="40"/>
    <cellStyle name="40% - Έμφαση4" xfId="41"/>
    <cellStyle name="40% - Έμφαση5" xfId="42"/>
    <cellStyle name="40% - Έμφαση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Έμφαση1" xfId="50"/>
    <cellStyle name="60% - Έμφαση2" xfId="51"/>
    <cellStyle name="60% - Έμφαση3" xfId="52"/>
    <cellStyle name="60% - Έμφαση4" xfId="53"/>
    <cellStyle name="60% - Έμφαση5" xfId="54"/>
    <cellStyle name="60% - Έμφαση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Calculation" xfId="62"/>
    <cellStyle name="Explanatory Text" xfId="63"/>
    <cellStyle name="Good 1" xfId="64"/>
    <cellStyle name="Heading 1 1" xfId="65"/>
    <cellStyle name="Heading 2 1" xfId="66"/>
    <cellStyle name="Heading 3" xfId="67"/>
    <cellStyle name="Heading 4" xfId="68"/>
    <cellStyle name="Linked Cell" xfId="69"/>
    <cellStyle name="Note 1" xfId="70"/>
    <cellStyle name="Output" xfId="71"/>
    <cellStyle name="Title" xfId="72"/>
    <cellStyle name="Έλεγχος κελιού" xfId="73"/>
    <cellStyle name="Έμφαση1" xfId="74"/>
    <cellStyle name="Έμφαση2" xfId="75"/>
    <cellStyle name="Έμφαση3" xfId="76"/>
    <cellStyle name="Έμφαση4" xfId="77"/>
    <cellStyle name="Έμφαση5" xfId="78"/>
    <cellStyle name="Έμφαση6" xfId="79"/>
    <cellStyle name="Έξοδος" xfId="80"/>
    <cellStyle name="Αποτέλεσμα" xfId="81"/>
    <cellStyle name="Αποτέλεσμα2" xfId="82"/>
    <cellStyle name="Εισαγωγή" xfId="83"/>
    <cellStyle name="Επεξηγηματικό κείμενο" xfId="84"/>
    <cellStyle name="Επικεφαλίδα" xfId="85"/>
    <cellStyle name="Επικεφαλίδα 1" xfId="86"/>
    <cellStyle name="Επικεφαλίδα 2" xfId="87"/>
    <cellStyle name="Επικεφαλίδα 3" xfId="88"/>
    <cellStyle name="Επικεφαλίδα 4" xfId="89"/>
    <cellStyle name="Επικεφαλίδα1" xfId="90"/>
    <cellStyle name="Κακό" xfId="91"/>
    <cellStyle name="Καλό" xfId="92"/>
    <cellStyle name="Ουδέτερο" xfId="93"/>
    <cellStyle name="Προειδοποιητικό κείμενο" xfId="94"/>
    <cellStyle name="Σημείωση" xfId="95"/>
    <cellStyle name="Συνδεδεμένο κελί" xfId="96"/>
    <cellStyle name="Σύνολο" xfId="97"/>
    <cellStyle name="Τίτλος" xfId="98"/>
    <cellStyle name="Υπολογισμός" xfId="9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H180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pane xSplit="0" ySplit="3" topLeftCell="A4" activePane="bottomLeft" state="frozen"/>
      <selection pane="topLeft" activeCell="A1" activeCellId="0" sqref="A1"/>
      <selection pane="bottomLeft" activeCell="A4" activeCellId="0" sqref="A4"/>
    </sheetView>
  </sheetViews>
  <sheetFormatPr defaultColWidth="11.5625" defaultRowHeight="12.75" zeroHeight="false" outlineLevelRow="0" outlineLevelCol="0"/>
  <cols>
    <col collapsed="false" customWidth="true" hidden="false" outlineLevel="0" max="1" min="1" style="1" width="3.41"/>
    <col collapsed="false" customWidth="true" hidden="false" outlineLevel="0" max="2" min="2" style="1" width="13.27"/>
    <col collapsed="false" customWidth="true" hidden="false" outlineLevel="0" max="3" min="3" style="1" width="11.69"/>
    <col collapsed="false" customWidth="true" hidden="false" outlineLevel="0" max="4" min="4" style="1" width="11.98"/>
    <col collapsed="false" customWidth="true" hidden="false" outlineLevel="0" max="5" min="5" style="1" width="13.27"/>
    <col collapsed="false" customWidth="true" hidden="false" outlineLevel="0" max="6" min="6" style="1" width="3.56"/>
    <col collapsed="false" customWidth="true" hidden="false" outlineLevel="0" max="7" min="7" style="1" width="9.4"/>
    <col collapsed="false" customWidth="true" hidden="false" outlineLevel="0" max="8" min="8" style="1" width="7.27"/>
    <col collapsed="false" customWidth="true" hidden="false" outlineLevel="0" max="10" min="9" style="1" width="5.13"/>
    <col collapsed="false" customWidth="true" hidden="false" outlineLevel="0" max="11" min="11" style="1" width="7.27"/>
    <col collapsed="false" customWidth="true" hidden="false" outlineLevel="0" max="12" min="12" style="1" width="5.13"/>
    <col collapsed="false" customWidth="true" hidden="false" outlineLevel="0" max="13" min="13" style="1" width="3.98"/>
    <col collapsed="false" customWidth="true" hidden="false" outlineLevel="0" max="22" min="14" style="1" width="4.7"/>
    <col collapsed="false" customWidth="true" hidden="false" outlineLevel="0" max="23" min="23" style="2" width="4.7"/>
    <col collapsed="false" customWidth="false" hidden="false" outlineLevel="0" max="24" min="24" style="1" width="11.55"/>
    <col collapsed="false" customWidth="false" hidden="true" outlineLevel="0" max="25" min="25" style="3" width="11.55"/>
    <col collapsed="false" customWidth="true" hidden="true" outlineLevel="0" max="26" min="26" style="3" width="16.83"/>
    <col collapsed="false" customWidth="false" hidden="true" outlineLevel="0" max="29" min="27" style="3" width="11.55"/>
    <col collapsed="false" customWidth="true" hidden="true" outlineLevel="0" max="30" min="30" style="3" width="15.12"/>
    <col collapsed="false" customWidth="false" hidden="true" outlineLevel="0" max="34" min="31" style="3" width="11.55"/>
    <col collapsed="false" customWidth="false" hidden="true" outlineLevel="0" max="35" min="35" style="1" width="11.55"/>
    <col collapsed="false" customWidth="false" hidden="false" outlineLevel="0" max="257" min="36" style="1" width="11.55"/>
  </cols>
  <sheetData>
    <row r="1" customFormat="false" ht="12.75" hidden="false" customHeight="false" outlineLevel="0" collapsed="false">
      <c r="A1" s="4"/>
      <c r="B1" s="4"/>
      <c r="C1" s="4"/>
      <c r="D1" s="4"/>
      <c r="E1" s="4"/>
      <c r="F1" s="5" t="s">
        <v>0</v>
      </c>
      <c r="G1" s="5"/>
      <c r="H1" s="5"/>
      <c r="I1" s="5"/>
      <c r="J1" s="5"/>
      <c r="K1" s="5"/>
      <c r="L1" s="5"/>
      <c r="M1" s="5"/>
      <c r="N1" s="6" t="s">
        <v>1</v>
      </c>
      <c r="O1" s="6"/>
      <c r="P1" s="6"/>
      <c r="Q1" s="6"/>
      <c r="R1" s="6"/>
      <c r="S1" s="6"/>
      <c r="T1" s="6"/>
      <c r="U1" s="6"/>
      <c r="V1" s="7"/>
      <c r="W1" s="8"/>
      <c r="X1" s="9"/>
      <c r="Y1" s="10"/>
      <c r="Z1" s="10"/>
    </row>
    <row r="2" customFormat="false" ht="12.75" hidden="false" customHeight="false" outlineLevel="0" collapsed="false">
      <c r="A2" s="4"/>
      <c r="B2" s="4"/>
      <c r="C2" s="4"/>
      <c r="D2" s="4"/>
      <c r="E2" s="4"/>
      <c r="F2" s="5" t="s">
        <v>2</v>
      </c>
      <c r="G2" s="5" t="s">
        <v>3</v>
      </c>
      <c r="H2" s="5" t="n">
        <v>2</v>
      </c>
      <c r="I2" s="5" t="n">
        <v>3</v>
      </c>
      <c r="J2" s="5" t="n">
        <v>4</v>
      </c>
      <c r="K2" s="5" t="n">
        <v>5</v>
      </c>
      <c r="L2" s="5" t="n">
        <v>6</v>
      </c>
      <c r="M2" s="5" t="n">
        <v>7</v>
      </c>
      <c r="N2" s="6"/>
      <c r="O2" s="6"/>
      <c r="P2" s="6"/>
      <c r="Q2" s="6"/>
      <c r="R2" s="6"/>
      <c r="S2" s="6"/>
      <c r="T2" s="6"/>
      <c r="U2" s="6"/>
      <c r="V2" s="7"/>
      <c r="W2" s="8"/>
      <c r="X2" s="9"/>
      <c r="Y2" s="10"/>
      <c r="Z2" s="10"/>
    </row>
    <row r="3" customFormat="false" ht="116.25" hidden="false" customHeight="true" outlineLevel="0" collapsed="false">
      <c r="A3" s="11" t="s">
        <v>4</v>
      </c>
      <c r="B3" s="11" t="s">
        <v>5</v>
      </c>
      <c r="C3" s="11" t="s">
        <v>6</v>
      </c>
      <c r="D3" s="12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3" t="s">
        <v>17</v>
      </c>
      <c r="O3" s="13" t="s">
        <v>18</v>
      </c>
      <c r="P3" s="13" t="s">
        <v>19</v>
      </c>
      <c r="Q3" s="13" t="s">
        <v>20</v>
      </c>
      <c r="R3" s="13" t="s">
        <v>21</v>
      </c>
      <c r="S3" s="13" t="s">
        <v>22</v>
      </c>
      <c r="T3" s="13" t="s">
        <v>23</v>
      </c>
      <c r="U3" s="14" t="s">
        <v>24</v>
      </c>
      <c r="V3" s="15" t="s">
        <v>25</v>
      </c>
      <c r="W3" s="16" t="s">
        <v>26</v>
      </c>
      <c r="X3" s="9"/>
    </row>
    <row r="4" customFormat="false" ht="20.1" hidden="false" customHeight="true" outlineLevel="0" collapsed="false">
      <c r="A4" s="17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9"/>
    </row>
    <row r="5" customFormat="false" ht="22.5" hidden="false" customHeight="true" outlineLevel="0" collapsed="false">
      <c r="A5" s="2" t="n">
        <v>1</v>
      </c>
      <c r="B5" s="18" t="s">
        <v>28</v>
      </c>
      <c r="C5" s="18" t="s">
        <v>29</v>
      </c>
      <c r="D5" s="18" t="s">
        <v>30</v>
      </c>
      <c r="E5" s="18" t="s">
        <v>31</v>
      </c>
      <c r="F5" s="2" t="n">
        <v>190</v>
      </c>
      <c r="G5" s="2" t="n">
        <v>363</v>
      </c>
      <c r="H5" s="2" t="n">
        <v>0</v>
      </c>
      <c r="I5" s="2" t="n">
        <v>3</v>
      </c>
      <c r="J5" s="2" t="n">
        <v>0</v>
      </c>
      <c r="K5" s="2" t="n">
        <v>0</v>
      </c>
      <c r="L5" s="2" t="n">
        <v>0</v>
      </c>
      <c r="M5" s="2" t="n">
        <v>51</v>
      </c>
      <c r="N5" s="19" t="n">
        <f aca="false">F5*17</f>
        <v>3230</v>
      </c>
      <c r="O5" s="20" t="n">
        <v>3143</v>
      </c>
      <c r="P5" s="19" t="n">
        <f aca="false">IF(H5=$Y$76,$Z$76)+IF(H5=$Y$77,$Z$77)+IF(H5=$Y$78,$Z$78)+IF(H5=$Y$79,$Z$79)+IF(H5=$Y$80,$Z$80)+IF(H5=$Y$81,$Z$81)+IF(H5=$Y$82,$Z$82)+IF(H5=$Y$83,$Z$83)+IF(H5=$Y$84,$Z$84)+IF(H5=$Y$85,$Z$85)+IF(H5=$Y$86,$Z$86)+IF(H5=$Y$87,$Z$87)+IF(H5=$Y$88,$Z$88)+IF(H5=$Y$89,$Z$89)+IF(H5=$Y$90,$Z$90)+IF(H5=$Y$91,$Z$91)+IF(H5=$Y$92,$Z$92)+IF(H5=$Y$93,$Z$93)</f>
        <v>0</v>
      </c>
      <c r="Q5" s="19" t="n">
        <f aca="false">IF(I5=$Y$95,$Z$95)+IF(I5=$Y$96,$Z$96)+IF(I5=$Y$97,$Z$97)+IF(I5=$Y$98,$Z$98)</f>
        <v>15</v>
      </c>
      <c r="R5" s="19" t="n">
        <f aca="false">IF(J5=$Y$100,$Z$100)+IF(J5=$Y$101,$Z$101)+IF(J5=$Y$102,$Z$102)+IF(J5=$Y$103,$Z$103)+IF(J5=$Y$104,$Z$104)+IF(J5=$Y$105,$Z$105)+IF(J5=$Y$75,$Z$75)+IF(J5=$Y$106,$Z$106)+IF(J5=$Y$107,$Z$107)+IF(J5=$Y$108,$Z$108)+IF(J5=$Y$110,$Z$110)+IF(J5=$Y$111,$Z$111)+IF(J5=$Y$112,$Z$112)+IF(J5=$Y$113,$Z$113)+IF(J5=$Y$114,$Z$114)+IF(J5=$Y$115,$Z$115)+IF(J5=$Y$116,$Z$116)+IF(J5=$Y$117,$Z$117)+IF(J5=$Y$118,$Z$118)</f>
        <v>0</v>
      </c>
      <c r="S5" s="19" t="n">
        <f aca="false">K5*10</f>
        <v>0</v>
      </c>
      <c r="T5" s="19" t="n">
        <f aca="false">VLOOKUP(L5,$AG$81:$AH$180,2,1)</f>
        <v>0</v>
      </c>
      <c r="U5" s="19" t="n">
        <f aca="false">VLOOKUP(M5,$AD$80:$AE$179,2,1)</f>
        <v>20</v>
      </c>
      <c r="V5" s="19" t="n">
        <f aca="false">SUM(N5:U5)</f>
        <v>6408</v>
      </c>
      <c r="W5" s="2" t="n">
        <v>1</v>
      </c>
      <c r="X5" s="9"/>
    </row>
    <row r="6" customFormat="false" ht="22.5" hidden="false" customHeight="true" outlineLevel="0" collapsed="false">
      <c r="A6" s="21" t="n">
        <v>2</v>
      </c>
      <c r="B6" s="18" t="s">
        <v>32</v>
      </c>
      <c r="C6" s="18" t="s">
        <v>33</v>
      </c>
      <c r="D6" s="18" t="s">
        <v>34</v>
      </c>
      <c r="E6" s="18" t="s">
        <v>35</v>
      </c>
      <c r="F6" s="2" t="n">
        <v>190</v>
      </c>
      <c r="G6" s="2" t="n">
        <v>183</v>
      </c>
      <c r="H6" s="2" t="n">
        <v>5</v>
      </c>
      <c r="I6" s="2" t="n">
        <v>0</v>
      </c>
      <c r="J6" s="2" t="n">
        <v>0</v>
      </c>
      <c r="K6" s="2" t="n">
        <v>0</v>
      </c>
      <c r="L6" s="2" t="n">
        <v>0</v>
      </c>
      <c r="M6" s="2" t="n">
        <v>57</v>
      </c>
      <c r="N6" s="19" t="n">
        <f aca="false">F6*17</f>
        <v>3230</v>
      </c>
      <c r="O6" s="20" t="n">
        <v>3060</v>
      </c>
      <c r="P6" s="19" t="n">
        <f aca="false">IF(H6=$Y$76,$Z$76)+IF(H6=$Y$77,$Z$77)+IF(H6=$Y$78,$Z$78)+IF(H6=$Y$79,$Z$79)+IF(H6=$Y$80,$Z$80)+IF(H6=$Y$81,$Z$81)+IF(H6=$Y$82,$Z$82)+IF(H6=$Y$83,$Z$83)+IF(H6=$Y$84,$Z$84)+IF(H6=$Y$85,$Z$85)+IF(H6=$Y$86,$Z$86)+IF(H6=$Y$87,$Z$87)+IF(H6=$Y$88,$Z$88)+IF(H6=$Y$89,$Z$89)+IF(H6=$Y$90,$Z$90)+IF(H6=$Y$91,$Z$91)+IF(H6=$Y$92,$Z$92)+IF(H6=$Y$93,$Z$93)</f>
        <v>40</v>
      </c>
      <c r="Q6" s="19" t="n">
        <f aca="false">IF(I6=$Y$95,$Z$95)+IF(I6=$Y$96,$Z$96)+IF(I6=$Y$97,$Z$97)+IF(I6=$Y$98,$Z$98)</f>
        <v>0</v>
      </c>
      <c r="R6" s="19" t="n">
        <f aca="false">IF(J6=$Y$100,$Z$100)+IF(J6=$Y$101,$Z$101)+IF(J6=$Y$102,$Z$102)+IF(J6=$Y$103,$Z$103)+IF(J6=$Y$104,$Z$104)+IF(J6=$Y$105,$Z$105)+IF(J6=$Y$75,$Z$75)+IF(J6=$Y$106,$Z$106)+IF(J6=$Y$107,$Z$107)+IF(J6=$Y$108,$Z$108)+IF(J6=$Y$110,$Z$110)+IF(J6=$Y$111,$Z$111)+IF(J6=$Y$112,$Z$112)+IF(J6=$Y$113,$Z$113)+IF(J6=$Y$114,$Z$114)+IF(J6=$Y$115,$Z$115)+IF(J6=$Y$116,$Z$116)+IF(J6=$Y$117,$Z$117)+IF(J6=$Y$118,$Z$118)</f>
        <v>0</v>
      </c>
      <c r="S6" s="19" t="n">
        <f aca="false">K6*10</f>
        <v>0</v>
      </c>
      <c r="T6" s="19" t="n">
        <f aca="false">VLOOKUP(L6,$AG$81:$AH$180,2,1)</f>
        <v>0</v>
      </c>
      <c r="U6" s="19" t="n">
        <f aca="false">VLOOKUP(M6,$AD$80:$AE$179,2,1)</f>
        <v>20</v>
      </c>
      <c r="V6" s="19" t="n">
        <f aca="false">SUM(N6:U6)</f>
        <v>6350</v>
      </c>
      <c r="W6" s="2" t="n">
        <v>2</v>
      </c>
      <c r="X6" s="9"/>
    </row>
    <row r="7" customFormat="false" ht="22.5" hidden="false" customHeight="true" outlineLevel="0" collapsed="false">
      <c r="A7" s="2" t="n">
        <v>3</v>
      </c>
      <c r="B7" s="18" t="s">
        <v>36</v>
      </c>
      <c r="C7" s="18" t="s">
        <v>37</v>
      </c>
      <c r="D7" s="18" t="s">
        <v>38</v>
      </c>
      <c r="E7" s="18" t="s">
        <v>39</v>
      </c>
      <c r="F7" s="2" t="n">
        <v>180</v>
      </c>
      <c r="G7" s="2" t="n">
        <v>255</v>
      </c>
      <c r="H7" s="2" t="n">
        <v>0</v>
      </c>
      <c r="I7" s="2" t="n">
        <v>0</v>
      </c>
      <c r="J7" s="2" t="n">
        <v>1</v>
      </c>
      <c r="K7" s="2" t="n">
        <v>0</v>
      </c>
      <c r="L7" s="2" t="n">
        <v>0</v>
      </c>
      <c r="M7" s="2" t="n">
        <v>45</v>
      </c>
      <c r="N7" s="19" t="n">
        <f aca="false">F7*17</f>
        <v>3060</v>
      </c>
      <c r="O7" s="20" t="n">
        <v>2550</v>
      </c>
      <c r="P7" s="19" t="n">
        <f aca="false">IF(H7=$Y$76,$Z$76)+IF(H7=$Y$77,$Z$77)+IF(H7=$Y$78,$Z$78)+IF(H7=$Y$79,$Z$79)+IF(H7=$Y$80,$Z$80)+IF(H7=$Y$81,$Z$81)+IF(H7=$Y$82,$Z$82)+IF(H7=$Y$83,$Z$83)+IF(H7=$Y$84,$Z$84)+IF(H7=$Y$85,$Z$85)+IF(H7=$Y$86,$Z$86)+IF(H7=$Y$87,$Z$87)+IF(H7=$Y$88,$Z$88)+IF(H7=$Y$89,$Z$89)+IF(H7=$Y$90,$Z$90)+IF(H7=$Y$91,$Z$91)+IF(H7=$Y$92,$Z$92)+IF(H7=$Y$93,$Z$93)</f>
        <v>0</v>
      </c>
      <c r="Q7" s="19" t="n">
        <f aca="false">IF(I7=$Y$95,$Z$95)+IF(I7=$Y$96,$Z$96)+IF(I7=$Y$97,$Z$97)+IF(I7=$Y$98,$Z$98)</f>
        <v>0</v>
      </c>
      <c r="R7" s="19" t="n">
        <f aca="false">IF(J7=$Y$100,$Z$100)+IF(J7=$Y$101,$Z$101)+IF(J7=$Y$102,$Z$102)+IF(J7=$Y$103,$Z$103)+IF(J7=$Y$104,$Z$104)+IF(J7=$Y$105,$Z$105)+IF(J7=$Y$75,$Z$75)+IF(J7=$Y$106,$Z$106)+IF(J7=$Y$107,$Z$107)+IF(J7=$Y$108,$Z$108)+IF(J7=$Y$110,$Z$110)+IF(J7=$Y$111,$Z$111)+IF(J7=$Y$112,$Z$112)+IF(J7=$Y$113,$Z$113)+IF(J7=$Y$114,$Z$114)+IF(J7=$Y$115,$Z$115)+IF(J7=$Y$116,$Z$116)+IF(J7=$Y$117,$Z$117)+IF(J7=$Y$118,$Z$118)</f>
        <v>5</v>
      </c>
      <c r="S7" s="19" t="n">
        <f aca="false">K7*10</f>
        <v>0</v>
      </c>
      <c r="T7" s="19" t="n">
        <f aca="false">VLOOKUP(L7,$AG$81:$AH$180,2,1)</f>
        <v>0</v>
      </c>
      <c r="U7" s="19" t="n">
        <f aca="false">VLOOKUP(M7,$AD$80:$AE$179,2,1)</f>
        <v>10</v>
      </c>
      <c r="V7" s="19" t="n">
        <f aca="false">SUM(N7:U7)</f>
        <v>5625</v>
      </c>
      <c r="W7" s="2" t="n">
        <v>3</v>
      </c>
      <c r="X7" s="9"/>
    </row>
    <row r="8" customFormat="false" ht="22.5" hidden="false" customHeight="true" outlineLevel="0" collapsed="false">
      <c r="A8" s="21" t="n">
        <v>4</v>
      </c>
      <c r="B8" s="18" t="s">
        <v>40</v>
      </c>
      <c r="C8" s="18" t="s">
        <v>41</v>
      </c>
      <c r="D8" s="18" t="s">
        <v>42</v>
      </c>
      <c r="E8" s="18" t="s">
        <v>43</v>
      </c>
      <c r="F8" s="2" t="n">
        <v>170</v>
      </c>
      <c r="G8" s="2" t="n">
        <v>299</v>
      </c>
      <c r="H8" s="2" t="n">
        <v>0</v>
      </c>
      <c r="I8" s="2" t="n">
        <v>0</v>
      </c>
      <c r="J8" s="2" t="n">
        <v>0</v>
      </c>
      <c r="K8" s="2" t="n">
        <v>0</v>
      </c>
      <c r="L8" s="2" t="n">
        <v>0</v>
      </c>
      <c r="M8" s="2" t="n">
        <v>54</v>
      </c>
      <c r="N8" s="19" t="n">
        <f aca="false">F8*17</f>
        <v>2890</v>
      </c>
      <c r="O8" s="20" t="n">
        <v>2687</v>
      </c>
      <c r="P8" s="19" t="n">
        <f aca="false">IF(H8=$Y$76,$Z$76)+IF(H8=$Y$77,$Z$77)+IF(H8=$Y$78,$Z$78)+IF(H8=$Y$79,$Z$79)+IF(H8=$Y$80,$Z$80)+IF(H8=$Y$81,$Z$81)+IF(H8=$Y$82,$Z$82)+IF(H8=$Y$83,$Z$83)+IF(H8=$Y$84,$Z$84)+IF(H8=$Y$85,$Z$85)+IF(H8=$Y$86,$Z$86)+IF(H8=$Y$87,$Z$87)+IF(H8=$Y$88,$Z$88)+IF(H8=$Y$89,$Z$89)+IF(H8=$Y$90,$Z$90)+IF(H8=$Y$91,$Z$91)+IF(H8=$Y$92,$Z$92)+IF(H8=$Y$93,$Z$93)</f>
        <v>0</v>
      </c>
      <c r="Q8" s="19" t="n">
        <f aca="false">IF(I8=$Y$95,$Z$95)+IF(I8=$Y$96,$Z$96)+IF(I8=$Y$97,$Z$97)+IF(I8=$Y$98,$Z$98)</f>
        <v>0</v>
      </c>
      <c r="R8" s="19" t="n">
        <f aca="false">IF(J8=$Y$100,$Z$100)+IF(J8=$Y$101,$Z$101)+IF(J8=$Y$102,$Z$102)+IF(J8=$Y$103,$Z$103)+IF(J8=$Y$104,$Z$104)+IF(J8=$Y$105,$Z$105)+IF(J8=$Y$75,$Z$75)+IF(J8=$Y$106,$Z$106)+IF(J8=$Y$107,$Z$107)+IF(J8=$Y$108,$Z$108)+IF(J8=$Y$110,$Z$110)+IF(J8=$Y$111,$Z$111)+IF(J8=$Y$112,$Z$112)+IF(J8=$Y$113,$Z$113)+IF(J8=$Y$114,$Z$114)+IF(J8=$Y$115,$Z$115)+IF(J8=$Y$116,$Z$116)+IF(J8=$Y$117,$Z$117)+IF(J8=$Y$118,$Z$118)</f>
        <v>0</v>
      </c>
      <c r="S8" s="19" t="n">
        <f aca="false">K8*10</f>
        <v>0</v>
      </c>
      <c r="T8" s="19" t="n">
        <f aca="false">VLOOKUP(L8,$AG$81:$AH$180,2,1)</f>
        <v>0</v>
      </c>
      <c r="U8" s="19" t="n">
        <f aca="false">VLOOKUP(M8,$AD$80:$AE$179,2,1)</f>
        <v>20</v>
      </c>
      <c r="V8" s="19" t="n">
        <f aca="false">SUM(N8:U8)</f>
        <v>5597</v>
      </c>
      <c r="W8" s="2" t="n">
        <v>4</v>
      </c>
      <c r="X8" s="9"/>
    </row>
    <row r="9" customFormat="false" ht="22.5" hidden="false" customHeight="true" outlineLevel="0" collapsed="false">
      <c r="A9" s="2" t="n">
        <v>5</v>
      </c>
      <c r="B9" s="22" t="s">
        <v>44</v>
      </c>
      <c r="C9" s="22" t="s">
        <v>45</v>
      </c>
      <c r="D9" s="22" t="s">
        <v>46</v>
      </c>
      <c r="E9" s="22" t="s">
        <v>47</v>
      </c>
      <c r="F9" s="2" t="n">
        <v>140</v>
      </c>
      <c r="G9" s="23" t="n">
        <v>236</v>
      </c>
      <c r="H9" s="2" t="n">
        <v>3</v>
      </c>
      <c r="I9" s="2" t="n">
        <v>0</v>
      </c>
      <c r="J9" s="2" t="n">
        <v>0</v>
      </c>
      <c r="K9" s="2" t="n">
        <v>0</v>
      </c>
      <c r="L9" s="2" t="n">
        <v>0</v>
      </c>
      <c r="M9" s="2" t="n">
        <v>45</v>
      </c>
      <c r="N9" s="19" t="n">
        <f aca="false">F9*17</f>
        <v>2380</v>
      </c>
      <c r="O9" s="20" t="n">
        <v>2360</v>
      </c>
      <c r="P9" s="19" t="n">
        <f aca="false">IF(H9=$Y$76,$Z$76)+IF(H9=$Y$77,$Z$77)+IF(H9=$Y$78,$Z$78)+IF(H9=$Y$79,$Z$79)+IF(H9=$Y$80,$Z$80)+IF(H9=$Y$81,$Z$81)+IF(H9=$Y$82,$Z$82)+IF(H9=$Y$83,$Z$83)+IF(H9=$Y$84,$Z$84)+IF(H9=$Y$85,$Z$85)+IF(H9=$Y$86,$Z$86)+IF(H9=$Y$87,$Z$87)+IF(H9=$Y$88,$Z$88)+IF(H9=$Y$89,$Z$89)+IF(H9=$Y$90,$Z$90)+IF(H9=$Y$91,$Z$91)+IF(H9=$Y$92,$Z$92)+IF(H9=$Y$93,$Z$93)</f>
        <v>20</v>
      </c>
      <c r="Q9" s="19" t="n">
        <f aca="false">IF(I9=$Y$95,$Z$95)+IF(I9=$Y$96,$Z$96)+IF(I9=$Y$97,$Z$97)+IF(I9=$Y$98,$Z$98)</f>
        <v>0</v>
      </c>
      <c r="R9" s="19" t="n">
        <f aca="false">IF(J9=$Y$100,$Z$100)+IF(J9=$Y$101,$Z$101)+IF(J9=$Y$102,$Z$102)+IF(J9=$Y$103,$Z$103)+IF(J9=$Y$104,$Z$104)+IF(J9=$Y$105,$Z$105)+IF(J9=$Y$75,$Z$75)+IF(J9=$Y$106,$Z$106)+IF(J9=$Y$107,$Z$107)+IF(J9=$Y$108,$Z$108)+IF(J9=$Y$110,$Z$110)+IF(J9=$Y$111,$Z$111)+IF(J9=$Y$112,$Z$112)+IF(J9=$Y$113,$Z$113)+IF(J9=$Y$114,$Z$114)+IF(J9=$Y$115,$Z$115)+IF(J9=$Y$116,$Z$116)+IF(J9=$Y$117,$Z$117)+IF(J9=$Y$118,$Z$118)</f>
        <v>0</v>
      </c>
      <c r="S9" s="19" t="n">
        <f aca="false">K9*10</f>
        <v>0</v>
      </c>
      <c r="T9" s="19" t="n">
        <f aca="false">VLOOKUP(L9,$AG$81:$AH$180,2,1)</f>
        <v>0</v>
      </c>
      <c r="U9" s="19" t="n">
        <f aca="false">VLOOKUP(M9,$AD$80:$AE$179,2,1)</f>
        <v>10</v>
      </c>
      <c r="V9" s="19" t="n">
        <f aca="false">SUM(N9:U9)</f>
        <v>4770</v>
      </c>
      <c r="W9" s="2" t="n">
        <v>5</v>
      </c>
      <c r="X9" s="9"/>
    </row>
    <row r="10" customFormat="false" ht="22.5" hidden="false" customHeight="true" outlineLevel="0" collapsed="false">
      <c r="A10" s="21" t="n">
        <v>6</v>
      </c>
      <c r="B10" s="18" t="s">
        <v>48</v>
      </c>
      <c r="C10" s="18" t="s">
        <v>49</v>
      </c>
      <c r="D10" s="18" t="s">
        <v>50</v>
      </c>
      <c r="E10" s="18" t="s">
        <v>51</v>
      </c>
      <c r="F10" s="23" t="n">
        <v>209</v>
      </c>
      <c r="G10" s="2" t="n">
        <v>83</v>
      </c>
      <c r="H10" s="2" t="n">
        <v>0</v>
      </c>
      <c r="I10" s="2" t="n">
        <v>3</v>
      </c>
      <c r="J10" s="2" t="n">
        <v>0</v>
      </c>
      <c r="K10" s="2" t="n">
        <v>0</v>
      </c>
      <c r="L10" s="2" t="n">
        <v>75</v>
      </c>
      <c r="M10" s="2" t="n">
        <v>57</v>
      </c>
      <c r="N10" s="19" t="n">
        <f aca="false">F10*17</f>
        <v>3553</v>
      </c>
      <c r="O10" s="20" t="n">
        <v>617</v>
      </c>
      <c r="P10" s="19" t="n">
        <f aca="false">IF(H10=$Y$76,$Z$76)+IF(H10=$Y$77,$Z$77)+IF(H10=$Y$78,$Z$78)+IF(H10=$Y$79,$Z$79)+IF(H10=$Y$80,$Z$80)+IF(H10=$Y$81,$Z$81)+IF(H10=$Y$82,$Z$82)+IF(H10=$Y$83,$Z$83)+IF(H10=$Y$84,$Z$84)+IF(H10=$Y$85,$Z$85)+IF(H10=$Y$86,$Z$86)+IF(H10=$Y$87,$Z$87)+IF(H10=$Y$88,$Z$88)+IF(H10=$Y$89,$Z$89)+IF(H10=$Y$90,$Z$90)+IF(H10=$Y$91,$Z$91)+IF(H10=$Y$92,$Z$92)+IF(H10=$Y$93,$Z$93)</f>
        <v>0</v>
      </c>
      <c r="Q10" s="19" t="n">
        <f aca="false">IF(I10=$Y$95,$Z$95)+IF(I10=$Y$96,$Z$96)+IF(I10=$Y$97,$Z$97)+IF(I10=$Y$98,$Z$98)</f>
        <v>15</v>
      </c>
      <c r="R10" s="19" t="n">
        <f aca="false">IF(J10=$Y$100,$Z$100)+IF(J10=$Y$101,$Z$101)+IF(J10=$Y$102,$Z$102)+IF(J10=$Y$103,$Z$103)+IF(J10=$Y$104,$Z$104)+IF(J10=$Y$105,$Z$105)+IF(J10=$Y$75,$Z$75)+IF(J10=$Y$106,$Z$106)+IF(J10=$Y$107,$Z$107)+IF(J10=$Y$108,$Z$108)+IF(J10=$Y$110,$Z$110)+IF(J10=$Y$111,$Z$111)+IF(J10=$Y$112,$Z$112)+IF(J10=$Y$113,$Z$113)+IF(J10=$Y$114,$Z$114)+IF(J10=$Y$115,$Z$115)+IF(J10=$Y$116,$Z$116)+IF(J10=$Y$117,$Z$117)+IF(J10=$Y$118,$Z$118)</f>
        <v>0</v>
      </c>
      <c r="S10" s="19" t="n">
        <f aca="false">K10*10</f>
        <v>0</v>
      </c>
      <c r="T10" s="19" t="n">
        <f aca="false">VLOOKUP(L10,$AG$81:$AH$180,2,1)</f>
        <v>17</v>
      </c>
      <c r="U10" s="19" t="n">
        <f aca="false">VLOOKUP(M10,$AD$80:$AE$179,2,1)</f>
        <v>20</v>
      </c>
      <c r="V10" s="19" t="n">
        <f aca="false">SUM(N10:U10)</f>
        <v>4222</v>
      </c>
      <c r="W10" s="2" t="n">
        <v>6</v>
      </c>
      <c r="X10" s="9"/>
    </row>
    <row r="11" customFormat="false" ht="22.5" hidden="false" customHeight="true" outlineLevel="0" collapsed="false">
      <c r="A11" s="2" t="n">
        <v>7</v>
      </c>
      <c r="B11" s="18" t="s">
        <v>52</v>
      </c>
      <c r="C11" s="18" t="s">
        <v>53</v>
      </c>
      <c r="D11" s="18" t="s">
        <v>54</v>
      </c>
      <c r="E11" s="18" t="s">
        <v>55</v>
      </c>
      <c r="F11" s="2" t="n">
        <v>150</v>
      </c>
      <c r="G11" s="2" t="n">
        <v>192</v>
      </c>
      <c r="H11" s="2" t="n">
        <v>0</v>
      </c>
      <c r="I11" s="2" t="n">
        <v>0</v>
      </c>
      <c r="J11" s="2" t="n">
        <v>1</v>
      </c>
      <c r="K11" s="2" t="n">
        <v>0</v>
      </c>
      <c r="L11" s="2" t="n">
        <v>0</v>
      </c>
      <c r="M11" s="2" t="n">
        <v>34</v>
      </c>
      <c r="N11" s="19" t="n">
        <f aca="false">F11*17</f>
        <v>2550</v>
      </c>
      <c r="O11" s="20" t="n">
        <v>1637</v>
      </c>
      <c r="P11" s="19" t="n">
        <f aca="false">IF(H11=$Y$76,$Z$76)+IF(H11=$Y$77,$Z$77)+IF(H11=$Y$78,$Z$78)+IF(H11=$Y$79,$Z$79)+IF(H11=$Y$80,$Z$80)+IF(H11=$Y$81,$Z$81)+IF(H11=$Y$82,$Z$82)+IF(H11=$Y$83,$Z$83)+IF(H11=$Y$84,$Z$84)+IF(H11=$Y$85,$Z$85)+IF(H11=$Y$86,$Z$86)+IF(H11=$Y$87,$Z$87)+IF(H11=$Y$88,$Z$88)+IF(H11=$Y$89,$Z$89)+IF(H11=$Y$90,$Z$90)+IF(H11=$Y$91,$Z$91)+IF(H11=$Y$92,$Z$92)+IF(H11=$Y$93,$Z$93)</f>
        <v>0</v>
      </c>
      <c r="Q11" s="19" t="n">
        <f aca="false">IF(I11=$Y$95,$Z$95)+IF(I11=$Y$96,$Z$96)+IF(I11=$Y$97,$Z$97)+IF(I11=$Y$98,$Z$98)</f>
        <v>0</v>
      </c>
      <c r="R11" s="19" t="n">
        <f aca="false">IF(J11=$Y$100,$Z$100)+IF(J11=$Y$101,$Z$101)+IF(J11=$Y$102,$Z$102)+IF(J11=$Y$103,$Z$103)+IF(J11=$Y$104,$Z$104)+IF(J11=$Y$105,$Z$105)+IF(J11=$Y$75,$Z$75)+IF(J11=$Y$106,$Z$106)+IF(J11=$Y$107,$Z$107)+IF(J11=$Y$108,$Z$108)+IF(J11=$Y$110,$Z$110)+IF(J11=$Y$111,$Z$111)+IF(J11=$Y$112,$Z$112)+IF(J11=$Y$113,$Z$113)+IF(J11=$Y$114,$Z$114)+IF(J11=$Y$115,$Z$115)+IF(J11=$Y$116,$Z$116)+IF(J11=$Y$117,$Z$117)+IF(J11=$Y$118,$Z$118)</f>
        <v>5</v>
      </c>
      <c r="S11" s="19" t="n">
        <f aca="false">K11*10</f>
        <v>0</v>
      </c>
      <c r="T11" s="19" t="n">
        <f aca="false">VLOOKUP(L11,$AG$81:$AH$180,2,1)</f>
        <v>0</v>
      </c>
      <c r="U11" s="19" t="n">
        <f aca="false">VLOOKUP(M11,$AD$80:$AE$179,2,1)</f>
        <v>10</v>
      </c>
      <c r="V11" s="19" t="n">
        <f aca="false">SUM(N11:U11)</f>
        <v>4202</v>
      </c>
      <c r="W11" s="2" t="n">
        <v>7</v>
      </c>
      <c r="X11" s="9"/>
    </row>
    <row r="12" customFormat="false" ht="22.5" hidden="false" customHeight="true" outlineLevel="0" collapsed="false">
      <c r="A12" s="21" t="n">
        <v>8</v>
      </c>
      <c r="B12" s="18" t="s">
        <v>56</v>
      </c>
      <c r="C12" s="18" t="s">
        <v>57</v>
      </c>
      <c r="D12" s="18" t="s">
        <v>58</v>
      </c>
      <c r="E12" s="18" t="s">
        <v>59</v>
      </c>
      <c r="F12" s="23" t="n">
        <v>146</v>
      </c>
      <c r="G12" s="2" t="n">
        <v>169</v>
      </c>
      <c r="H12" s="2" t="n">
        <v>5</v>
      </c>
      <c r="I12" s="2" t="n">
        <v>0</v>
      </c>
      <c r="J12" s="2" t="n">
        <v>0</v>
      </c>
      <c r="K12" s="2" t="n">
        <v>0</v>
      </c>
      <c r="L12" s="2" t="n">
        <v>0</v>
      </c>
      <c r="M12" s="2" t="n">
        <v>51</v>
      </c>
      <c r="N12" s="19" t="n">
        <f aca="false">F12*17</f>
        <v>2482</v>
      </c>
      <c r="O12" s="20" t="n">
        <v>1634</v>
      </c>
      <c r="P12" s="19" t="n">
        <f aca="false">IF(H12=$Y$76,$Z$76)+IF(H12=$Y$77,$Z$77)+IF(H12=$Y$78,$Z$78)+IF(H12=$Y$79,$Z$79)+IF(H12=$Y$80,$Z$80)+IF(H12=$Y$81,$Z$81)+IF(H12=$Y$82,$Z$82)+IF(H12=$Y$83,$Z$83)+IF(H12=$Y$84,$Z$84)+IF(H12=$Y$85,$Z$85)+IF(H12=$Y$86,$Z$86)+IF(H12=$Y$87,$Z$87)+IF(H12=$Y$88,$Z$88)+IF(H12=$Y$89,$Z$89)+IF(H12=$Y$90,$Z$90)+IF(H12=$Y$91,$Z$91)+IF(H12=$Y$92,$Z$92)+IF(H12=$Y$93,$Z$93)</f>
        <v>40</v>
      </c>
      <c r="Q12" s="19" t="n">
        <f aca="false">IF(I12=$Y$95,$Z$95)+IF(I12=$Y$96,$Z$96)+IF(I12=$Y$97,$Z$97)+IF(I12=$Y$98,$Z$98)</f>
        <v>0</v>
      </c>
      <c r="R12" s="19" t="n">
        <f aca="false">IF(J12=$Y$100,$Z$100)+IF(J12=$Y$101,$Z$101)+IF(J12=$Y$102,$Z$102)+IF(J12=$Y$103,$Z$103)+IF(J12=$Y$104,$Z$104)+IF(J12=$Y$105,$Z$105)+IF(J12=$Y$75,$Z$75)+IF(J12=$Y$106,$Z$106)+IF(J12=$Y$107,$Z$107)+IF(J12=$Y$108,$Z$108)+IF(J12=$Y$110,$Z$110)+IF(J12=$Y$111,$Z$111)+IF(J12=$Y$112,$Z$112)+IF(J12=$Y$113,$Z$113)+IF(J12=$Y$114,$Z$114)+IF(J12=$Y$115,$Z$115)+IF(J12=$Y$116,$Z$116)+IF(J12=$Y$117,$Z$117)+IF(J12=$Y$118,$Z$118)</f>
        <v>0</v>
      </c>
      <c r="S12" s="19" t="n">
        <f aca="false">K12*10</f>
        <v>0</v>
      </c>
      <c r="T12" s="19" t="n">
        <f aca="false">VLOOKUP(L12,$AG$81:$AH$180,2,1)</f>
        <v>0</v>
      </c>
      <c r="U12" s="19" t="n">
        <f aca="false">VLOOKUP(M12,$AD$80:$AE$179,2,1)</f>
        <v>20</v>
      </c>
      <c r="V12" s="19" t="n">
        <f aca="false">SUM(N12:U12)</f>
        <v>4176</v>
      </c>
      <c r="W12" s="2" t="n">
        <v>8</v>
      </c>
      <c r="X12" s="9"/>
    </row>
    <row r="13" customFormat="false" ht="22.5" hidden="false" customHeight="true" outlineLevel="0" collapsed="false">
      <c r="A13" s="2" t="n">
        <v>9</v>
      </c>
      <c r="B13" s="18" t="s">
        <v>60</v>
      </c>
      <c r="C13" s="18" t="s">
        <v>61</v>
      </c>
      <c r="D13" s="18" t="s">
        <v>62</v>
      </c>
      <c r="E13" s="18" t="s">
        <v>63</v>
      </c>
      <c r="F13" s="2" t="n">
        <v>180</v>
      </c>
      <c r="G13" s="2" t="n">
        <v>103</v>
      </c>
      <c r="H13" s="2" t="n">
        <v>0</v>
      </c>
      <c r="I13" s="2" t="n">
        <v>3</v>
      </c>
      <c r="J13" s="2" t="n">
        <v>0</v>
      </c>
      <c r="K13" s="2" t="n">
        <v>0</v>
      </c>
      <c r="L13" s="2" t="n">
        <v>0</v>
      </c>
      <c r="M13" s="2" t="n">
        <v>45</v>
      </c>
      <c r="N13" s="19" t="n">
        <f aca="false">F13*17</f>
        <v>3060</v>
      </c>
      <c r="O13" s="20" t="n">
        <v>1030</v>
      </c>
      <c r="P13" s="19" t="n">
        <f aca="false">IF(H13=$Y$76,$Z$76)+IF(H13=$Y$77,$Z$77)+IF(H13=$Y$78,$Z$78)+IF(H13=$Y$79,$Z$79)+IF(H13=$Y$80,$Z$80)+IF(H13=$Y$81,$Z$81)+IF(H13=$Y$82,$Z$82)+IF(H13=$Y$83,$Z$83)+IF(H13=$Y$84,$Z$84)+IF(H13=$Y$85,$Z$85)+IF(H13=$Y$86,$Z$86)+IF(H13=$Y$87,$Z$87)+IF(H13=$Y$88,$Z$88)+IF(H13=$Y$89,$Z$89)+IF(H13=$Y$90,$Z$90)+IF(H13=$Y$91,$Z$91)+IF(H13=$Y$92,$Z$92)+IF(H13=$Y$93,$Z$93)</f>
        <v>0</v>
      </c>
      <c r="Q13" s="19" t="n">
        <f aca="false">IF(I13=$Y$95,$Z$95)+IF(I13=$Y$96,$Z$96)+IF(I13=$Y$97,$Z$97)+IF(I13=$Y$98,$Z$98)</f>
        <v>15</v>
      </c>
      <c r="R13" s="19" t="n">
        <f aca="false">IF(J13=$Y$100,$Z$100)+IF(J13=$Y$101,$Z$101)+IF(J13=$Y$102,$Z$102)+IF(J13=$Y$103,$Z$103)+IF(J13=$Y$104,$Z$104)+IF(J13=$Y$105,$Z$105)+IF(J13=$Y$75,$Z$75)+IF(J13=$Y$106,$Z$106)+IF(J13=$Y$107,$Z$107)+IF(J13=$Y$108,$Z$108)+IF(J13=$Y$110,$Z$110)+IF(J13=$Y$111,$Z$111)+IF(J13=$Y$112,$Z$112)+IF(J13=$Y$113,$Z$113)+IF(J13=$Y$114,$Z$114)+IF(J13=$Y$115,$Z$115)+IF(J13=$Y$116,$Z$116)+IF(J13=$Y$117,$Z$117)+IF(J13=$Y$118,$Z$118)</f>
        <v>0</v>
      </c>
      <c r="S13" s="19" t="n">
        <f aca="false">K13*10</f>
        <v>0</v>
      </c>
      <c r="T13" s="19" t="n">
        <f aca="false">VLOOKUP(L13,$AG$81:$AH$180,2,1)</f>
        <v>0</v>
      </c>
      <c r="U13" s="19" t="n">
        <f aca="false">VLOOKUP(M13,$AD$80:$AE$179,2,1)</f>
        <v>10</v>
      </c>
      <c r="V13" s="19" t="n">
        <f aca="false">SUM(N13:U13)</f>
        <v>4115</v>
      </c>
      <c r="W13" s="2" t="n">
        <v>9</v>
      </c>
      <c r="X13" s="9"/>
    </row>
    <row r="14" customFormat="false" ht="22.5" hidden="false" customHeight="true" outlineLevel="0" collapsed="false">
      <c r="A14" s="21" t="n">
        <v>10</v>
      </c>
      <c r="B14" s="18" t="s">
        <v>64</v>
      </c>
      <c r="C14" s="18" t="s">
        <v>65</v>
      </c>
      <c r="D14" s="18" t="s">
        <v>66</v>
      </c>
      <c r="E14" s="18" t="s">
        <v>67</v>
      </c>
      <c r="F14" s="2" t="n">
        <v>160</v>
      </c>
      <c r="G14" s="2" t="n">
        <v>174</v>
      </c>
      <c r="H14" s="2" t="n">
        <v>0</v>
      </c>
      <c r="I14" s="2" t="n">
        <v>0</v>
      </c>
      <c r="J14" s="2" t="n">
        <v>0</v>
      </c>
      <c r="K14" s="2" t="n">
        <v>0</v>
      </c>
      <c r="L14" s="2" t="n">
        <v>0</v>
      </c>
      <c r="M14" s="2" t="n">
        <v>45</v>
      </c>
      <c r="N14" s="19" t="n">
        <f aca="false">F14*17</f>
        <v>2720</v>
      </c>
      <c r="O14" s="20" t="n">
        <v>1354</v>
      </c>
      <c r="P14" s="19" t="n">
        <f aca="false">IF(H14=$Y$76,$Z$76)+IF(H14=$Y$77,$Z$77)+IF(H14=$Y$78,$Z$78)+IF(H14=$Y$79,$Z$79)+IF(H14=$Y$80,$Z$80)+IF(H14=$Y$81,$Z$81)+IF(H14=$Y$82,$Z$82)+IF(H14=$Y$83,$Z$83)+IF(H14=$Y$84,$Z$84)+IF(H14=$Y$85,$Z$85)+IF(H14=$Y$86,$Z$86)+IF(H14=$Y$87,$Z$87)+IF(H14=$Y$88,$Z$88)+IF(H14=$Y$89,$Z$89)+IF(H14=$Y$90,$Z$90)+IF(H14=$Y$91,$Z$91)+IF(H14=$Y$92,$Z$92)+IF(H14=$Y$93,$Z$93)</f>
        <v>0</v>
      </c>
      <c r="Q14" s="19" t="n">
        <f aca="false">IF(I14=$Y$95,$Z$95)+IF(I14=$Y$96,$Z$96)+IF(I14=$Y$97,$Z$97)+IF(I14=$Y$98,$Z$98)</f>
        <v>0</v>
      </c>
      <c r="R14" s="19" t="n">
        <f aca="false">IF(J14=$Y$100,$Z$100)+IF(J14=$Y$101,$Z$101)+IF(J14=$Y$102,$Z$102)+IF(J14=$Y$103,$Z$103)+IF(J14=$Y$104,$Z$104)+IF(J14=$Y$105,$Z$105)+IF(J14=$Y$75,$Z$75)+IF(J14=$Y$106,$Z$106)+IF(J14=$Y$107,$Z$107)+IF(J14=$Y$108,$Z$108)+IF(J14=$Y$110,$Z$110)+IF(J14=$Y$111,$Z$111)+IF(J14=$Y$112,$Z$112)+IF(J14=$Y$113,$Z$113)+IF(J14=$Y$114,$Z$114)+IF(J14=$Y$115,$Z$115)+IF(J14=$Y$116,$Z$116)+IF(J14=$Y$117,$Z$117)+IF(J14=$Y$118,$Z$118)</f>
        <v>0</v>
      </c>
      <c r="S14" s="19" t="n">
        <f aca="false">K14*10</f>
        <v>0</v>
      </c>
      <c r="T14" s="19" t="n">
        <f aca="false">VLOOKUP(L14,$AG$81:$AH$180,2,1)</f>
        <v>0</v>
      </c>
      <c r="U14" s="19" t="n">
        <f aca="false">VLOOKUP(M14,$AD$80:$AE$179,2,1)</f>
        <v>10</v>
      </c>
      <c r="V14" s="19" t="n">
        <f aca="false">SUM(N14:U14)</f>
        <v>4084</v>
      </c>
      <c r="W14" s="2" t="n">
        <v>10</v>
      </c>
      <c r="X14" s="9"/>
    </row>
    <row r="15" customFormat="false" ht="22.5" hidden="false" customHeight="true" outlineLevel="0" collapsed="false">
      <c r="A15" s="2" t="n">
        <v>11</v>
      </c>
      <c r="B15" s="22" t="s">
        <v>68</v>
      </c>
      <c r="C15" s="22" t="s">
        <v>69</v>
      </c>
      <c r="D15" s="22" t="s">
        <v>70</v>
      </c>
      <c r="E15" s="22" t="s">
        <v>71</v>
      </c>
      <c r="F15" s="2" t="n">
        <v>132</v>
      </c>
      <c r="G15" s="2" t="n">
        <v>191</v>
      </c>
      <c r="H15" s="2" t="n">
        <v>0</v>
      </c>
      <c r="I15" s="2" t="n">
        <v>0</v>
      </c>
      <c r="J15" s="2" t="n">
        <v>0</v>
      </c>
      <c r="K15" s="2" t="n">
        <v>0</v>
      </c>
      <c r="L15" s="2" t="n">
        <v>0</v>
      </c>
      <c r="M15" s="2" t="n">
        <v>40</v>
      </c>
      <c r="N15" s="19" t="n">
        <f aca="false">F15*17</f>
        <v>2244</v>
      </c>
      <c r="O15" s="20" t="n">
        <v>1621</v>
      </c>
      <c r="P15" s="19" t="n">
        <f aca="false">IF(H15=$Y$76,$Z$76)+IF(H15=$Y$77,$Z$77)+IF(H15=$Y$78,$Z$78)+IF(H15=$Y$79,$Z$79)+IF(H15=$Y$80,$Z$80)+IF(H15=$Y$81,$Z$81)+IF(H15=$Y$82,$Z$82)+IF(H15=$Y$83,$Z$83)+IF(H15=$Y$84,$Z$84)+IF(H15=$Y$85,$Z$85)+IF(H15=$Y$86,$Z$86)+IF(H15=$Y$87,$Z$87)+IF(H15=$Y$88,$Z$88)+IF(H15=$Y$89,$Z$89)+IF(H15=$Y$90,$Z$90)+IF(H15=$Y$91,$Z$91)+IF(H15=$Y$92,$Z$92)+IF(H15=$Y$93,$Z$93)</f>
        <v>0</v>
      </c>
      <c r="Q15" s="19" t="n">
        <f aca="false">IF(I15=$Y$95,$Z$95)+IF(I15=$Y$96,$Z$96)+IF(I15=$Y$97,$Z$97)+IF(I15=$Y$98,$Z$98)</f>
        <v>0</v>
      </c>
      <c r="R15" s="19" t="n">
        <f aca="false">IF(J15=$Y$100,$Z$100)+IF(J15=$Y$101,$Z$101)+IF(J15=$Y$102,$Z$102)+IF(J15=$Y$103,$Z$103)+IF(J15=$Y$104,$Z$104)+IF(J15=$Y$105,$Z$105)+IF(J15=$Y$75,$Z$75)+IF(J15=$Y$106,$Z$106)+IF(J15=$Y$107,$Z$107)+IF(J15=$Y$108,$Z$108)+IF(J15=$Y$110,$Z$110)+IF(J15=$Y$111,$Z$111)+IF(J15=$Y$112,$Z$112)+IF(J15=$Y$113,$Z$113)+IF(J15=$Y$114,$Z$114)+IF(J15=$Y$115,$Z$115)+IF(J15=$Y$116,$Z$116)+IF(J15=$Y$117,$Z$117)+IF(J15=$Y$118,$Z$118)</f>
        <v>0</v>
      </c>
      <c r="S15" s="19" t="n">
        <f aca="false">K15*10</f>
        <v>0</v>
      </c>
      <c r="T15" s="19" t="n">
        <f aca="false">VLOOKUP(L15,$AG$81:$AH$180,2,1)</f>
        <v>0</v>
      </c>
      <c r="U15" s="19" t="n">
        <f aca="false">VLOOKUP(M15,$AD$80:$AE$179,2,1)</f>
        <v>10</v>
      </c>
      <c r="V15" s="19" t="n">
        <f aca="false">SUM(N15:U15)</f>
        <v>3875</v>
      </c>
      <c r="W15" s="2" t="n">
        <v>11</v>
      </c>
      <c r="X15" s="9"/>
    </row>
    <row r="16" customFormat="false" ht="22.5" hidden="false" customHeight="true" outlineLevel="0" collapsed="false">
      <c r="A16" s="21" t="n">
        <v>12</v>
      </c>
      <c r="B16" s="18" t="s">
        <v>72</v>
      </c>
      <c r="C16" s="18" t="s">
        <v>73</v>
      </c>
      <c r="D16" s="18" t="s">
        <v>74</v>
      </c>
      <c r="E16" s="18" t="s">
        <v>75</v>
      </c>
      <c r="F16" s="2" t="n">
        <v>120</v>
      </c>
      <c r="G16" s="2" t="n">
        <v>140</v>
      </c>
      <c r="H16" s="2" t="n">
        <v>4</v>
      </c>
      <c r="I16" s="2" t="n">
        <v>0</v>
      </c>
      <c r="J16" s="2" t="n">
        <v>4</v>
      </c>
      <c r="K16" s="2" t="n">
        <v>0</v>
      </c>
      <c r="L16" s="2" t="n">
        <v>0</v>
      </c>
      <c r="M16" s="2" t="n">
        <v>42</v>
      </c>
      <c r="N16" s="19" t="n">
        <f aca="false">F16*17</f>
        <v>2040</v>
      </c>
      <c r="O16" s="20" t="n">
        <v>1400</v>
      </c>
      <c r="P16" s="19" t="n">
        <f aca="false">IF(H16=$Y$76,$Z$76)+IF(H16=$Y$77,$Z$77)+IF(H16=$Y$78,$Z$78)+IF(H16=$Y$79,$Z$79)+IF(H16=$Y$80,$Z$80)+IF(H16=$Y$81,$Z$81)+IF(H16=$Y$82,$Z$82)+IF(H16=$Y$83,$Z$83)+IF(H16=$Y$84,$Z$84)+IF(H16=$Y$85,$Z$85)+IF(H16=$Y$86,$Z$86)+IF(H16=$Y$87,$Z$87)+IF(H16=$Y$88,$Z$88)+IF(H16=$Y$89,$Z$89)+IF(H16=$Y$90,$Z$90)+IF(H16=$Y$91,$Z$91)+IF(H16=$Y$92,$Z$92)+IF(H16=$Y$93,$Z$93)</f>
        <v>30</v>
      </c>
      <c r="Q16" s="19" t="n">
        <f aca="false">IF(I16=$Y$95,$Z$95)+IF(I16=$Y$96,$Z$96)+IF(I16=$Y$97,$Z$97)+IF(I16=$Y$98,$Z$98)</f>
        <v>0</v>
      </c>
      <c r="R16" s="19" t="n">
        <f aca="false">IF(J16=$Y$100,$Z$100)+IF(J16=$Y$101,$Z$101)+IF(J16=$Y$102,$Z$102)+IF(J16=$Y$103,$Z$103)+IF(J16=$Y$104,$Z$104)+IF(J16=$Y$105,$Z$105)+IF(J16=$Y$75,$Z$75)+IF(J16=$Y$106,$Z$106)+IF(J16=$Y$107,$Z$107)+IF(J16=$Y$108,$Z$108)+IF(J16=$Y$110,$Z$110)+IF(J16=$Y$111,$Z$111)+IF(J16=$Y$112,$Z$112)+IF(J16=$Y$113,$Z$113)+IF(J16=$Y$114,$Z$114)+IF(J16=$Y$115,$Z$115)+IF(J16=$Y$116,$Z$116)+IF(J16=$Y$117,$Z$117)+IF(J16=$Y$118,$Z$118)</f>
        <v>30</v>
      </c>
      <c r="S16" s="19" t="n">
        <f aca="false">K16*10</f>
        <v>0</v>
      </c>
      <c r="T16" s="19" t="n">
        <f aca="false">VLOOKUP(L16,$AG$81:$AH$180,2,1)</f>
        <v>0</v>
      </c>
      <c r="U16" s="19" t="n">
        <f aca="false">VLOOKUP(M16,$AD$80:$AE$179,2,1)</f>
        <v>10</v>
      </c>
      <c r="V16" s="19" t="n">
        <f aca="false">SUM(N16:U16)</f>
        <v>3510</v>
      </c>
      <c r="W16" s="2" t="n">
        <v>12</v>
      </c>
      <c r="X16" s="9"/>
    </row>
    <row r="17" customFormat="false" ht="22.5" hidden="false" customHeight="true" outlineLevel="0" collapsed="false">
      <c r="A17" s="2" t="n">
        <v>13</v>
      </c>
      <c r="B17" s="18" t="s">
        <v>76</v>
      </c>
      <c r="C17" s="18" t="s">
        <v>45</v>
      </c>
      <c r="D17" s="18" t="s">
        <v>77</v>
      </c>
      <c r="E17" s="18" t="s">
        <v>78</v>
      </c>
      <c r="F17" s="2" t="n">
        <v>110</v>
      </c>
      <c r="G17" s="2" t="n">
        <v>156</v>
      </c>
      <c r="H17" s="2" t="n">
        <v>0</v>
      </c>
      <c r="I17" s="2" t="n">
        <v>0</v>
      </c>
      <c r="J17" s="2" t="n">
        <v>0</v>
      </c>
      <c r="K17" s="2" t="n">
        <v>0</v>
      </c>
      <c r="L17" s="2" t="n">
        <v>0</v>
      </c>
      <c r="M17" s="2" t="n">
        <v>52</v>
      </c>
      <c r="N17" s="19" t="n">
        <f aca="false">F17*17</f>
        <v>1870</v>
      </c>
      <c r="O17" s="20" t="n">
        <v>1560</v>
      </c>
      <c r="P17" s="19" t="n">
        <f aca="false">IF(H17=$Y$76,$Z$76)+IF(H17=$Y$77,$Z$77)+IF(H17=$Y$78,$Z$78)+IF(H17=$Y$79,$Z$79)+IF(H17=$Y$80,$Z$80)+IF(H17=$Y$81,$Z$81)+IF(H17=$Y$82,$Z$82)+IF(H17=$Y$83,$Z$83)+IF(H17=$Y$84,$Z$84)+IF(H17=$Y$85,$Z$85)+IF(H17=$Y$86,$Z$86)+IF(H17=$Y$87,$Z$87)+IF(H17=$Y$88,$Z$88)+IF(H17=$Y$89,$Z$89)+IF(H17=$Y$90,$Z$90)+IF(H17=$Y$91,$Z$91)+IF(H17=$Y$92,$Z$92)+IF(H17=$Y$93,$Z$93)</f>
        <v>0</v>
      </c>
      <c r="Q17" s="19" t="n">
        <f aca="false">IF(I17=$Y$95,$Z$95)+IF(I17=$Y$96,$Z$96)+IF(I17=$Y$97,$Z$97)+IF(I17=$Y$98,$Z$98)</f>
        <v>0</v>
      </c>
      <c r="R17" s="19" t="n">
        <f aca="false">IF(J17=$Y$100,$Z$100)+IF(J17=$Y$101,$Z$101)+IF(J17=$Y$102,$Z$102)+IF(J17=$Y$103,$Z$103)+IF(J17=$Y$104,$Z$104)+IF(J17=$Y$105,$Z$105)+IF(J17=$Y$75,$Z$75)+IF(J17=$Y$106,$Z$106)+IF(J17=$Y$107,$Z$107)+IF(J17=$Y$108,$Z$108)+IF(J17=$Y$110,$Z$110)+IF(J17=$Y$111,$Z$111)+IF(J17=$Y$112,$Z$112)+IF(J17=$Y$113,$Z$113)+IF(J17=$Y$114,$Z$114)+IF(J17=$Y$115,$Z$115)+IF(J17=$Y$116,$Z$116)+IF(J17=$Y$117,$Z$117)+IF(J17=$Y$118,$Z$118)</f>
        <v>0</v>
      </c>
      <c r="S17" s="19" t="n">
        <f aca="false">K17*10</f>
        <v>0</v>
      </c>
      <c r="T17" s="19" t="n">
        <f aca="false">VLOOKUP(L17,$AG$81:$AH$180,2,1)</f>
        <v>0</v>
      </c>
      <c r="U17" s="19" t="n">
        <f aca="false">VLOOKUP(M17,$AD$80:$AE$179,2,1)</f>
        <v>20</v>
      </c>
      <c r="V17" s="19" t="n">
        <f aca="false">SUM(N17:U17)</f>
        <v>3450</v>
      </c>
      <c r="W17" s="2" t="n">
        <v>13</v>
      </c>
      <c r="X17" s="9"/>
    </row>
    <row r="18" customFormat="false" ht="22.5" hidden="false" customHeight="true" outlineLevel="0" collapsed="false">
      <c r="A18" s="21" t="n">
        <v>14</v>
      </c>
      <c r="B18" s="18" t="s">
        <v>79</v>
      </c>
      <c r="C18" s="18" t="s">
        <v>80</v>
      </c>
      <c r="D18" s="18" t="s">
        <v>46</v>
      </c>
      <c r="E18" s="18" t="s">
        <v>81</v>
      </c>
      <c r="F18" s="2" t="n">
        <v>119</v>
      </c>
      <c r="G18" s="2" t="n">
        <v>148</v>
      </c>
      <c r="H18" s="2" t="n">
        <v>0</v>
      </c>
      <c r="I18" s="2" t="n">
        <v>0</v>
      </c>
      <c r="J18" s="2" t="n">
        <v>1</v>
      </c>
      <c r="K18" s="2" t="n">
        <v>0</v>
      </c>
      <c r="L18" s="2" t="n">
        <v>0</v>
      </c>
      <c r="M18" s="2" t="n">
        <v>43</v>
      </c>
      <c r="N18" s="19" t="n">
        <f aca="false">F18*17</f>
        <v>2023</v>
      </c>
      <c r="O18" s="20" t="n">
        <v>1358</v>
      </c>
      <c r="P18" s="19" t="n">
        <f aca="false">IF(H18=$Y$76,$Z$76)+IF(H18=$Y$77,$Z$77)+IF(H18=$Y$78,$Z$78)+IF(H18=$Y$79,$Z$79)+IF(H18=$Y$80,$Z$80)+IF(H18=$Y$81,$Z$81)+IF(H18=$Y$82,$Z$82)+IF(H18=$Y$83,$Z$83)+IF(H18=$Y$84,$Z$84)+IF(H18=$Y$85,$Z$85)+IF(H18=$Y$86,$Z$86)+IF(H18=$Y$87,$Z$87)+IF(H18=$Y$88,$Z$88)+IF(H18=$Y$89,$Z$89)+IF(H18=$Y$90,$Z$90)+IF(H18=$Y$91,$Z$91)+IF(H18=$Y$92,$Z$92)+IF(H18=$Y$93,$Z$93)</f>
        <v>0</v>
      </c>
      <c r="Q18" s="19" t="n">
        <f aca="false">IF(I18=$Y$95,$Z$95)+IF(I18=$Y$96,$Z$96)+IF(I18=$Y$97,$Z$97)+IF(I18=$Y$98,$Z$98)</f>
        <v>0</v>
      </c>
      <c r="R18" s="19" t="n">
        <f aca="false">IF(J18=$Y$100,$Z$100)+IF(J18=$Y$101,$Z$101)+IF(J18=$Y$102,$Z$102)+IF(J18=$Y$103,$Z$103)+IF(J18=$Y$104,$Z$104)+IF(J18=$Y$105,$Z$105)+IF(J18=$Y$75,$Z$75)+IF(J18=$Y$106,$Z$106)+IF(J18=$Y$107,$Z$107)+IF(J18=$Y$108,$Z$108)+IF(J18=$Y$110,$Z$110)+IF(J18=$Y$111,$Z$111)+IF(J18=$Y$112,$Z$112)+IF(J18=$Y$113,$Z$113)+IF(J18=$Y$114,$Z$114)+IF(J18=$Y$115,$Z$115)+IF(J18=$Y$116,$Z$116)+IF(J18=$Y$117,$Z$117)+IF(J18=$Y$118,$Z$118)</f>
        <v>5</v>
      </c>
      <c r="S18" s="19" t="n">
        <f aca="false">K18*10</f>
        <v>0</v>
      </c>
      <c r="T18" s="19" t="n">
        <f aca="false">VLOOKUP(L18,$AG$81:$AH$180,2,1)</f>
        <v>0</v>
      </c>
      <c r="U18" s="19" t="n">
        <f aca="false">VLOOKUP(M18,$AD$80:$AE$179,2,1)</f>
        <v>10</v>
      </c>
      <c r="V18" s="19" t="n">
        <f aca="false">SUM(N18:U18)</f>
        <v>3396</v>
      </c>
      <c r="W18" s="2" t="n">
        <v>14</v>
      </c>
      <c r="X18" s="9"/>
    </row>
    <row r="19" customFormat="false" ht="22.5" hidden="false" customHeight="true" outlineLevel="0" collapsed="false">
      <c r="A19" s="2" t="n">
        <v>15</v>
      </c>
      <c r="B19" s="18" t="s">
        <v>82</v>
      </c>
      <c r="C19" s="18" t="s">
        <v>83</v>
      </c>
      <c r="D19" s="18" t="s">
        <v>84</v>
      </c>
      <c r="E19" s="18" t="s">
        <v>85</v>
      </c>
      <c r="F19" s="2" t="n">
        <v>110</v>
      </c>
      <c r="G19" s="2" t="n">
        <v>181</v>
      </c>
      <c r="H19" s="2" t="n">
        <v>0</v>
      </c>
      <c r="I19" s="2" t="n">
        <v>0</v>
      </c>
      <c r="J19" s="2" t="n">
        <v>1</v>
      </c>
      <c r="K19" s="2" t="n">
        <v>0</v>
      </c>
      <c r="L19" s="2" t="n">
        <v>0</v>
      </c>
      <c r="M19" s="2" t="n">
        <v>42</v>
      </c>
      <c r="N19" s="19" t="n">
        <f aca="false">F19*17</f>
        <v>1870</v>
      </c>
      <c r="O19" s="20" t="n">
        <v>1424</v>
      </c>
      <c r="P19" s="19" t="n">
        <f aca="false">IF(H19=$Y$76,$Z$76)+IF(H19=$Y$77,$Z$77)+IF(H19=$Y$78,$Z$78)+IF(H19=$Y$79,$Z$79)+IF(H19=$Y$80,$Z$80)+IF(H19=$Y$81,$Z$81)+IF(H19=$Y$82,$Z$82)+IF(H19=$Y$83,$Z$83)+IF(H19=$Y$84,$Z$84)+IF(H19=$Y$85,$Z$85)+IF(H19=$Y$86,$Z$86)+IF(H19=$Y$87,$Z$87)+IF(H19=$Y$88,$Z$88)+IF(H19=$Y$89,$Z$89)+IF(H19=$Y$90,$Z$90)+IF(H19=$Y$91,$Z$91)+IF(H19=$Y$92,$Z$92)+IF(H19=$Y$93,$Z$93)</f>
        <v>0</v>
      </c>
      <c r="Q19" s="19" t="n">
        <f aca="false">IF(I19=$Y$95,$Z$95)+IF(I19=$Y$96,$Z$96)+IF(I19=$Y$97,$Z$97)+IF(I19=$Y$98,$Z$98)</f>
        <v>0</v>
      </c>
      <c r="R19" s="19" t="n">
        <f aca="false">IF(J19=$Y$100,$Z$100)+IF(J19=$Y$101,$Z$101)+IF(J19=$Y$102,$Z$102)+IF(J19=$Y$103,$Z$103)+IF(J19=$Y$104,$Z$104)+IF(J19=$Y$105,$Z$105)+IF(J19=$Y$75,$Z$75)+IF(J19=$Y$106,$Z$106)+IF(J19=$Y$107,$Z$107)+IF(J19=$Y$108,$Z$108)+IF(J19=$Y$110,$Z$110)+IF(J19=$Y$111,$Z$111)+IF(J19=$Y$112,$Z$112)+IF(J19=$Y$113,$Z$113)+IF(J19=$Y$114,$Z$114)+IF(J19=$Y$115,$Z$115)+IF(J19=$Y$116,$Z$116)+IF(J19=$Y$117,$Z$117)+IF(J19=$Y$118,$Z$118)</f>
        <v>5</v>
      </c>
      <c r="S19" s="19" t="n">
        <f aca="false">K19*10</f>
        <v>0</v>
      </c>
      <c r="T19" s="19" t="n">
        <f aca="false">VLOOKUP(L19,$AG$81:$AH$180,2,1)</f>
        <v>0</v>
      </c>
      <c r="U19" s="19" t="n">
        <f aca="false">VLOOKUP(M19,$AD$80:$AE$179,2,1)</f>
        <v>10</v>
      </c>
      <c r="V19" s="19" t="n">
        <f aca="false">SUM(N19:U19)</f>
        <v>3309</v>
      </c>
      <c r="W19" s="2" t="n">
        <v>15</v>
      </c>
      <c r="X19" s="9"/>
    </row>
    <row r="20" customFormat="false" ht="22.5" hidden="false" customHeight="true" outlineLevel="0" collapsed="false">
      <c r="A20" s="21" t="n">
        <v>16</v>
      </c>
      <c r="B20" s="18" t="s">
        <v>86</v>
      </c>
      <c r="C20" s="18" t="s">
        <v>87</v>
      </c>
      <c r="D20" s="18" t="s">
        <v>88</v>
      </c>
      <c r="E20" s="18" t="s">
        <v>89</v>
      </c>
      <c r="F20" s="2" t="n">
        <v>96</v>
      </c>
      <c r="G20" s="2" t="n">
        <v>206</v>
      </c>
      <c r="H20" s="2" t="n">
        <v>0</v>
      </c>
      <c r="I20" s="2" t="n">
        <v>0</v>
      </c>
      <c r="J20" s="2" t="n">
        <v>0</v>
      </c>
      <c r="K20" s="2" t="n">
        <v>0</v>
      </c>
      <c r="L20" s="2" t="n">
        <v>0</v>
      </c>
      <c r="M20" s="2" t="n">
        <v>62</v>
      </c>
      <c r="N20" s="19" t="n">
        <f aca="false">F20*17</f>
        <v>1632</v>
      </c>
      <c r="O20" s="20" t="n">
        <v>1632</v>
      </c>
      <c r="P20" s="19" t="n">
        <f aca="false">IF(H20=$Y$76,$Z$76)+IF(H20=$Y$77,$Z$77)+IF(H20=$Y$78,$Z$78)+IF(H20=$Y$79,$Z$79)+IF(H20=$Y$80,$Z$80)+IF(H20=$Y$81,$Z$81)+IF(H20=$Y$82,$Z$82)+IF(H20=$Y$83,$Z$83)+IF(H20=$Y$84,$Z$84)+IF(H20=$Y$85,$Z$85)+IF(H20=$Y$86,$Z$86)+IF(H20=$Y$87,$Z$87)+IF(H20=$Y$88,$Z$88)+IF(H20=$Y$89,$Z$89)+IF(H20=$Y$90,$Z$90)+IF(H20=$Y$91,$Z$91)+IF(H20=$Y$92,$Z$92)+IF(H20=$Y$93,$Z$93)</f>
        <v>0</v>
      </c>
      <c r="Q20" s="19" t="n">
        <f aca="false">IF(I20=$Y$95,$Z$95)+IF(I20=$Y$96,$Z$96)+IF(I20=$Y$97,$Z$97)+IF(I20=$Y$98,$Z$98)</f>
        <v>0</v>
      </c>
      <c r="R20" s="19" t="n">
        <f aca="false">IF(J20=$Y$100,$Z$100)+IF(J20=$Y$101,$Z$101)+IF(J20=$Y$102,$Z$102)+IF(J20=$Y$103,$Z$103)+IF(J20=$Y$104,$Z$104)+IF(J20=$Y$105,$Z$105)+IF(J20=$Y$75,$Z$75)+IF(J20=$Y$106,$Z$106)+IF(J20=$Y$107,$Z$107)+IF(J20=$Y$108,$Z$108)+IF(J20=$Y$110,$Z$110)+IF(J20=$Y$111,$Z$111)+IF(J20=$Y$112,$Z$112)+IF(J20=$Y$113,$Z$113)+IF(J20=$Y$114,$Z$114)+IF(J20=$Y$115,$Z$115)+IF(J20=$Y$116,$Z$116)+IF(J20=$Y$117,$Z$117)+IF(J20=$Y$118,$Z$118)</f>
        <v>0</v>
      </c>
      <c r="S20" s="19" t="n">
        <f aca="false">K20*10</f>
        <v>0</v>
      </c>
      <c r="T20" s="19" t="n">
        <f aca="false">VLOOKUP(L20,$AG$81:$AH$180,2,1)</f>
        <v>0</v>
      </c>
      <c r="U20" s="19" t="n">
        <f aca="false">VLOOKUP(M20,$AD$80:$AE$179,2,1)</f>
        <v>20</v>
      </c>
      <c r="V20" s="19" t="n">
        <f aca="false">SUM(N20:U20)</f>
        <v>3284</v>
      </c>
      <c r="W20" s="2" t="n">
        <v>16</v>
      </c>
      <c r="X20" s="9"/>
    </row>
    <row r="21" customFormat="false" ht="22.5" hidden="false" customHeight="true" outlineLevel="0" collapsed="false">
      <c r="A21" s="2" t="n">
        <v>17</v>
      </c>
      <c r="B21" s="18" t="s">
        <v>90</v>
      </c>
      <c r="C21" s="18" t="s">
        <v>91</v>
      </c>
      <c r="D21" s="18" t="s">
        <v>74</v>
      </c>
      <c r="E21" s="18" t="s">
        <v>92</v>
      </c>
      <c r="F21" s="2" t="n">
        <v>100</v>
      </c>
      <c r="G21" s="2" t="n">
        <v>187</v>
      </c>
      <c r="H21" s="2" t="n">
        <v>4</v>
      </c>
      <c r="I21" s="2" t="n">
        <v>0</v>
      </c>
      <c r="J21" s="2" t="n">
        <v>2</v>
      </c>
      <c r="K21" s="2" t="n">
        <v>0</v>
      </c>
      <c r="L21" s="2" t="n">
        <v>0</v>
      </c>
      <c r="M21" s="2" t="n">
        <v>48</v>
      </c>
      <c r="N21" s="19" t="n">
        <f aca="false">F21*17</f>
        <v>1700</v>
      </c>
      <c r="O21" s="20" t="n">
        <v>1526</v>
      </c>
      <c r="P21" s="19" t="n">
        <f aca="false">IF(H21=$Y$76,$Z$76)+IF(H21=$Y$77,$Z$77)+IF(H21=$Y$78,$Z$78)+IF(H21=$Y$79,$Z$79)+IF(H21=$Y$80,$Z$80)+IF(H21=$Y$81,$Z$81)+IF(H21=$Y$82,$Z$82)+IF(H21=$Y$83,$Z$83)+IF(H21=$Y$84,$Z$84)+IF(H21=$Y$85,$Z$85)+IF(H21=$Y$86,$Z$86)+IF(H21=$Y$87,$Z$87)+IF(H21=$Y$88,$Z$88)+IF(H21=$Y$89,$Z$89)+IF(H21=$Y$90,$Z$90)+IF(H21=$Y$91,$Z$91)+IF(H21=$Y$92,$Z$92)+IF(H21=$Y$93,$Z$93)</f>
        <v>30</v>
      </c>
      <c r="Q21" s="19" t="n">
        <f aca="false">IF(I21=$Y$95,$Z$95)+IF(I21=$Y$96,$Z$96)+IF(I21=$Y$97,$Z$97)+IF(I21=$Y$98,$Z$98)</f>
        <v>0</v>
      </c>
      <c r="R21" s="19" t="n">
        <f aca="false">IF(J21=$Y$100,$Z$100)+IF(J21=$Y$101,$Z$101)+IF(J21=$Y$102,$Z$102)+IF(J21=$Y$103,$Z$103)+IF(J21=$Y$104,$Z$104)+IF(J21=$Y$105,$Z$105)+IF(J21=$Y$75,$Z$75)+IF(J21=$Y$106,$Z$106)+IF(J21=$Y$107,$Z$107)+IF(J21=$Y$108,$Z$108)+IF(J21=$Y$110,$Z$110)+IF(J21=$Y$111,$Z$111)+IF(J21=$Y$112,$Z$112)+IF(J21=$Y$113,$Z$113)+IF(J21=$Y$114,$Z$114)+IF(J21=$Y$115,$Z$115)+IF(J21=$Y$116,$Z$116)+IF(J21=$Y$117,$Z$117)+IF(J21=$Y$118,$Z$118)</f>
        <v>10</v>
      </c>
      <c r="S21" s="19" t="n">
        <f aca="false">K21*10</f>
        <v>0</v>
      </c>
      <c r="T21" s="19" t="n">
        <f aca="false">VLOOKUP(L21,$AG$81:$AH$180,2,1)</f>
        <v>0</v>
      </c>
      <c r="U21" s="19" t="n">
        <f aca="false">VLOOKUP(M21,$AD$80:$AE$179,2,1)</f>
        <v>10</v>
      </c>
      <c r="V21" s="19" t="n">
        <f aca="false">SUM(N21:U21)</f>
        <v>3276</v>
      </c>
      <c r="W21" s="2" t="n">
        <v>17</v>
      </c>
      <c r="X21" s="9"/>
    </row>
    <row r="22" customFormat="false" ht="22.5" hidden="false" customHeight="true" outlineLevel="0" collapsed="false">
      <c r="A22" s="21" t="n">
        <v>18</v>
      </c>
      <c r="B22" s="18" t="s">
        <v>93</v>
      </c>
      <c r="C22" s="18" t="s">
        <v>94</v>
      </c>
      <c r="D22" s="18" t="s">
        <v>95</v>
      </c>
      <c r="E22" s="18" t="s">
        <v>96</v>
      </c>
      <c r="F22" s="2" t="n">
        <v>120</v>
      </c>
      <c r="G22" s="2" t="n">
        <v>114</v>
      </c>
      <c r="H22" s="2" t="n">
        <v>0</v>
      </c>
      <c r="I22" s="2" t="n">
        <v>3</v>
      </c>
      <c r="J22" s="2" t="n">
        <v>3</v>
      </c>
      <c r="K22" s="2" t="n">
        <v>0</v>
      </c>
      <c r="L22" s="2" t="n">
        <v>0</v>
      </c>
      <c r="M22" s="2" t="n">
        <v>35</v>
      </c>
      <c r="N22" s="19" t="n">
        <f aca="false">F22*17</f>
        <v>2040</v>
      </c>
      <c r="O22" s="20" t="n">
        <v>1140</v>
      </c>
      <c r="P22" s="19" t="n">
        <f aca="false">IF(H22=$Y$76,$Z$76)+IF(H22=$Y$77,$Z$77)+IF(H22=$Y$78,$Z$78)+IF(H22=$Y$79,$Z$79)+IF(H22=$Y$80,$Z$80)+IF(H22=$Y$81,$Z$81)+IF(H22=$Y$82,$Z$82)+IF(H22=$Y$83,$Z$83)+IF(H22=$Y$84,$Z$84)+IF(H22=$Y$85,$Z$85)+IF(H22=$Y$86,$Z$86)+IF(H22=$Y$87,$Z$87)+IF(H22=$Y$88,$Z$88)+IF(H22=$Y$89,$Z$89)+IF(H22=$Y$90,$Z$90)+IF(H22=$Y$91,$Z$91)+IF(H22=$Y$92,$Z$92)+IF(H22=$Y$93,$Z$93)</f>
        <v>0</v>
      </c>
      <c r="Q22" s="19" t="n">
        <f aca="false">IF(I22=$Y$95,$Z$95)+IF(I22=$Y$96,$Z$96)+IF(I22=$Y$97,$Z$97)+IF(I22=$Y$98,$Z$98)</f>
        <v>15</v>
      </c>
      <c r="R22" s="19" t="n">
        <f aca="false">IF(J22=$Y$100,$Z$100)+IF(J22=$Y$101,$Z$101)+IF(J22=$Y$102,$Z$102)+IF(J22=$Y$103,$Z$103)+IF(J22=$Y$104,$Z$104)+IF(J22=$Y$105,$Z$105)+IF(J22=$Y$75,$Z$75)+IF(J22=$Y$106,$Z$106)+IF(J22=$Y$107,$Z$107)+IF(J22=$Y$108,$Z$108)+IF(J22=$Y$110,$Z$110)+IF(J22=$Y$111,$Z$111)+IF(J22=$Y$112,$Z$112)+IF(J22=$Y$113,$Z$113)+IF(J22=$Y$114,$Z$114)+IF(J22=$Y$115,$Z$115)+IF(J22=$Y$116,$Z$116)+IF(J22=$Y$117,$Z$117)+IF(J22=$Y$118,$Z$118)</f>
        <v>20</v>
      </c>
      <c r="S22" s="19" t="n">
        <f aca="false">K22*10</f>
        <v>0</v>
      </c>
      <c r="T22" s="19" t="n">
        <f aca="false">VLOOKUP(L22,$AG$81:$AH$180,2,1)</f>
        <v>0</v>
      </c>
      <c r="U22" s="19" t="n">
        <f aca="false">VLOOKUP(M22,$AD$80:$AE$179,2,1)</f>
        <v>10</v>
      </c>
      <c r="V22" s="19" t="n">
        <f aca="false">SUM(N22:U22)</f>
        <v>3225</v>
      </c>
      <c r="W22" s="2" t="n">
        <v>18</v>
      </c>
      <c r="X22" s="9"/>
    </row>
    <row r="23" customFormat="false" ht="22.5" hidden="false" customHeight="true" outlineLevel="0" collapsed="false">
      <c r="A23" s="2" t="n">
        <v>19</v>
      </c>
      <c r="B23" s="18" t="s">
        <v>97</v>
      </c>
      <c r="C23" s="18" t="s">
        <v>98</v>
      </c>
      <c r="D23" s="18" t="s">
        <v>99</v>
      </c>
      <c r="E23" s="18" t="s">
        <v>100</v>
      </c>
      <c r="F23" s="2" t="n">
        <v>140</v>
      </c>
      <c r="G23" s="2" t="n">
        <v>54</v>
      </c>
      <c r="H23" s="2" t="n">
        <v>4</v>
      </c>
      <c r="I23" s="2" t="n">
        <v>0</v>
      </c>
      <c r="J23" s="2" t="n">
        <v>0</v>
      </c>
      <c r="K23" s="2" t="n">
        <v>0</v>
      </c>
      <c r="L23" s="2" t="n">
        <v>0</v>
      </c>
      <c r="M23" s="2" t="n">
        <v>49</v>
      </c>
      <c r="N23" s="19" t="n">
        <f aca="false">F23*17</f>
        <v>2380</v>
      </c>
      <c r="O23" s="20" t="n">
        <v>540</v>
      </c>
      <c r="P23" s="19" t="n">
        <f aca="false">IF(H23=$Y$76,$Z$76)+IF(H23=$Y$77,$Z$77)+IF(H23=$Y$78,$Z$78)+IF(H23=$Y$79,$Z$79)+IF(H23=$Y$80,$Z$80)+IF(H23=$Y$81,$Z$81)+IF(H23=$Y$82,$Z$82)+IF(H23=$Y$83,$Z$83)+IF(H23=$Y$84,$Z$84)+IF(H23=$Y$85,$Z$85)+IF(H23=$Y$86,$Z$86)+IF(H23=$Y$87,$Z$87)+IF(H23=$Y$88,$Z$88)+IF(H23=$Y$89,$Z$89)+IF(H23=$Y$90,$Z$90)+IF(H23=$Y$91,$Z$91)+IF(H23=$Y$92,$Z$92)+IF(H23=$Y$93,$Z$93)</f>
        <v>30</v>
      </c>
      <c r="Q23" s="19" t="n">
        <f aca="false">IF(I23=$Y$95,$Z$95)+IF(I23=$Y$96,$Z$96)+IF(I23=$Y$97,$Z$97)+IF(I23=$Y$98,$Z$98)</f>
        <v>0</v>
      </c>
      <c r="R23" s="19" t="n">
        <f aca="false">IF(J23=$Y$100,$Z$100)+IF(J23=$Y$101,$Z$101)+IF(J23=$Y$102,$Z$102)+IF(J23=$Y$103,$Z$103)+IF(J23=$Y$104,$Z$104)+IF(J23=$Y$105,$Z$105)+IF(J23=$Y$75,$Z$75)+IF(J23=$Y$106,$Z$106)+IF(J23=$Y$107,$Z$107)+IF(J23=$Y$108,$Z$108)+IF(J23=$Y$110,$Z$110)+IF(J23=$Y$111,$Z$111)+IF(J23=$Y$112,$Z$112)+IF(J23=$Y$113,$Z$113)+IF(J23=$Y$114,$Z$114)+IF(J23=$Y$115,$Z$115)+IF(J23=$Y$116,$Z$116)+IF(J23=$Y$117,$Z$117)+IF(J23=$Y$118,$Z$118)</f>
        <v>0</v>
      </c>
      <c r="S23" s="19" t="n">
        <f aca="false">K23*10</f>
        <v>0</v>
      </c>
      <c r="T23" s="19" t="n">
        <f aca="false">VLOOKUP(L23,$AG$81:$AH$180,2,1)</f>
        <v>0</v>
      </c>
      <c r="U23" s="19" t="n">
        <f aca="false">VLOOKUP(M23,$AD$80:$AE$179,2,1)</f>
        <v>10</v>
      </c>
      <c r="V23" s="19" t="n">
        <f aca="false">SUM(N23:U23)</f>
        <v>2960</v>
      </c>
      <c r="W23" s="2" t="n">
        <v>19</v>
      </c>
      <c r="X23" s="9"/>
    </row>
    <row r="24" customFormat="false" ht="22.5" hidden="false" customHeight="true" outlineLevel="0" collapsed="false">
      <c r="A24" s="21" t="n">
        <v>20</v>
      </c>
      <c r="B24" s="18" t="s">
        <v>101</v>
      </c>
      <c r="C24" s="18" t="s">
        <v>102</v>
      </c>
      <c r="D24" s="18" t="s">
        <v>74</v>
      </c>
      <c r="E24" s="18" t="s">
        <v>103</v>
      </c>
      <c r="F24" s="23" t="n">
        <v>131</v>
      </c>
      <c r="G24" s="2" t="n">
        <v>78</v>
      </c>
      <c r="H24" s="2" t="n">
        <v>0</v>
      </c>
      <c r="I24" s="2" t="n">
        <v>0</v>
      </c>
      <c r="J24" s="2" t="n">
        <v>0</v>
      </c>
      <c r="K24" s="2" t="n">
        <v>0</v>
      </c>
      <c r="L24" s="2" t="n">
        <v>0</v>
      </c>
      <c r="M24" s="2" t="n">
        <v>47</v>
      </c>
      <c r="N24" s="19" t="n">
        <f aca="false">F24*17</f>
        <v>2227</v>
      </c>
      <c r="O24" s="20" t="n">
        <v>611</v>
      </c>
      <c r="P24" s="19" t="n">
        <f aca="false">IF(H24=$Y$76,$Z$76)+IF(H24=$Y$77,$Z$77)+IF(H24=$Y$78,$Z$78)+IF(H24=$Y$79,$Z$79)+IF(H24=$Y$80,$Z$80)+IF(H24=$Y$81,$Z$81)+IF(H24=$Y$82,$Z$82)+IF(H24=$Y$83,$Z$83)+IF(H24=$Y$84,$Z$84)+IF(H24=$Y$85,$Z$85)+IF(H24=$Y$86,$Z$86)+IF(H24=$Y$87,$Z$87)+IF(H24=$Y$88,$Z$88)+IF(H24=$Y$89,$Z$89)+IF(H24=$Y$90,$Z$90)+IF(H24=$Y$91,$Z$91)+IF(H24=$Y$92,$Z$92)+IF(H24=$Y$93,$Z$93)</f>
        <v>0</v>
      </c>
      <c r="Q24" s="19" t="n">
        <f aca="false">IF(I24=$Y$95,$Z$95)+IF(I24=$Y$96,$Z$96)+IF(I24=$Y$97,$Z$97)+IF(I24=$Y$98,$Z$98)</f>
        <v>0</v>
      </c>
      <c r="R24" s="19" t="n">
        <f aca="false">IF(J24=$Y$100,$Z$100)+IF(J24=$Y$101,$Z$101)+IF(J24=$Y$102,$Z$102)+IF(J24=$Y$103,$Z$103)+IF(J24=$Y$104,$Z$104)+IF(J24=$Y$105,$Z$105)+IF(J24=$Y$75,$Z$75)+IF(J24=$Y$106,$Z$106)+IF(J24=$Y$107,$Z$107)+IF(J24=$Y$108,$Z$108)+IF(J24=$Y$110,$Z$110)+IF(J24=$Y$111,$Z$111)+IF(J24=$Y$112,$Z$112)+IF(J24=$Y$113,$Z$113)+IF(J24=$Y$114,$Z$114)+IF(J24=$Y$115,$Z$115)+IF(J24=$Y$116,$Z$116)+IF(J24=$Y$117,$Z$117)+IF(J24=$Y$118,$Z$118)</f>
        <v>0</v>
      </c>
      <c r="S24" s="19" t="n">
        <f aca="false">K24*10</f>
        <v>0</v>
      </c>
      <c r="T24" s="19" t="n">
        <f aca="false">VLOOKUP(L24,$AG$81:$AH$180,2,1)</f>
        <v>0</v>
      </c>
      <c r="U24" s="19" t="n">
        <f aca="false">VLOOKUP(M24,$AD$80:$AE$179,2,1)</f>
        <v>10</v>
      </c>
      <c r="V24" s="19" t="n">
        <f aca="false">SUM(N24:U24)</f>
        <v>2848</v>
      </c>
      <c r="W24" s="2" t="n">
        <v>20</v>
      </c>
      <c r="X24" s="9"/>
    </row>
    <row r="25" customFormat="false" ht="22.5" hidden="false" customHeight="true" outlineLevel="0" collapsed="false">
      <c r="A25" s="2" t="n">
        <v>21</v>
      </c>
      <c r="B25" s="22" t="s">
        <v>104</v>
      </c>
      <c r="C25" s="22" t="s">
        <v>105</v>
      </c>
      <c r="D25" s="22" t="s">
        <v>42</v>
      </c>
      <c r="E25" s="22" t="s">
        <v>106</v>
      </c>
      <c r="F25" s="2" t="n">
        <v>90</v>
      </c>
      <c r="G25" s="2" t="n">
        <v>123</v>
      </c>
      <c r="H25" s="2" t="n">
        <v>0</v>
      </c>
      <c r="I25" s="2" t="n">
        <v>3</v>
      </c>
      <c r="J25" s="2" t="n">
        <v>1</v>
      </c>
      <c r="K25" s="2" t="n">
        <v>0</v>
      </c>
      <c r="L25" s="2" t="n">
        <v>0</v>
      </c>
      <c r="M25" s="2" t="n">
        <v>49</v>
      </c>
      <c r="N25" s="19" t="n">
        <f aca="false">F25*17</f>
        <v>1530</v>
      </c>
      <c r="O25" s="20" t="n">
        <v>1230</v>
      </c>
      <c r="P25" s="19" t="n">
        <f aca="false">IF(H25=$Y$76,$Z$76)+IF(H25=$Y$77,$Z$77)+IF(H25=$Y$78,$Z$78)+IF(H25=$Y$79,$Z$79)+IF(H25=$Y$80,$Z$80)+IF(H25=$Y$81,$Z$81)+IF(H25=$Y$82,$Z$82)+IF(H25=$Y$83,$Z$83)+IF(H25=$Y$84,$Z$84)+IF(H25=$Y$85,$Z$85)+IF(H25=$Y$86,$Z$86)+IF(H25=$Y$87,$Z$87)+IF(H25=$Y$88,$Z$88)+IF(H25=$Y$89,$Z$89)+IF(H25=$Y$90,$Z$90)+IF(H25=$Y$91,$Z$91)+IF(H25=$Y$92,$Z$92)+IF(H25=$Y$93,$Z$93)</f>
        <v>0</v>
      </c>
      <c r="Q25" s="19" t="n">
        <f aca="false">IF(I25=$Y$95,$Z$95)+IF(I25=$Y$96,$Z$96)+IF(I25=$Y$97,$Z$97)+IF(I25=$Y$98,$Z$98)</f>
        <v>15</v>
      </c>
      <c r="R25" s="19" t="n">
        <f aca="false">IF(J25=$Y$100,$Z$100)+IF(J25=$Y$101,$Z$101)+IF(J25=$Y$102,$Z$102)+IF(J25=$Y$103,$Z$103)+IF(J25=$Y$104,$Z$104)+IF(J25=$Y$105,$Z$105)+IF(J25=$Y$75,$Z$75)+IF(J25=$Y$106,$Z$106)+IF(J25=$Y$107,$Z$107)+IF(J25=$Y$108,$Z$108)+IF(J25=$Y$110,$Z$110)+IF(J25=$Y$111,$Z$111)+IF(J25=$Y$112,$Z$112)+IF(J25=$Y$113,$Z$113)+IF(J25=$Y$114,$Z$114)+IF(J25=$Y$115,$Z$115)+IF(J25=$Y$116,$Z$116)+IF(J25=$Y$117,$Z$117)+IF(J25=$Y$118,$Z$118)</f>
        <v>5</v>
      </c>
      <c r="S25" s="19" t="n">
        <f aca="false">K25*10</f>
        <v>0</v>
      </c>
      <c r="T25" s="19" t="n">
        <f aca="false">VLOOKUP(L25,$AG$81:$AH$180,2,1)</f>
        <v>0</v>
      </c>
      <c r="U25" s="19" t="n">
        <f aca="false">VLOOKUP(M25,$AD$80:$AE$179,2,1)</f>
        <v>10</v>
      </c>
      <c r="V25" s="19" t="n">
        <f aca="false">SUM(N25:U25)</f>
        <v>2790</v>
      </c>
      <c r="W25" s="2" t="n">
        <v>21</v>
      </c>
      <c r="X25" s="9"/>
    </row>
    <row r="26" customFormat="false" ht="22.5" hidden="false" customHeight="true" outlineLevel="0" collapsed="false">
      <c r="A26" s="21" t="n">
        <v>22</v>
      </c>
      <c r="B26" s="18" t="s">
        <v>107</v>
      </c>
      <c r="C26" s="18" t="s">
        <v>108</v>
      </c>
      <c r="D26" s="18" t="s">
        <v>109</v>
      </c>
      <c r="E26" s="18" t="s">
        <v>110</v>
      </c>
      <c r="F26" s="2" t="n">
        <v>80</v>
      </c>
      <c r="G26" s="2" t="n">
        <v>144</v>
      </c>
      <c r="H26" s="2" t="n">
        <v>0</v>
      </c>
      <c r="I26" s="2" t="n">
        <v>0</v>
      </c>
      <c r="J26" s="2" t="n">
        <v>0</v>
      </c>
      <c r="K26" s="2" t="n">
        <v>0</v>
      </c>
      <c r="L26" s="2" t="n">
        <v>0</v>
      </c>
      <c r="M26" s="2" t="n">
        <v>53</v>
      </c>
      <c r="N26" s="19" t="n">
        <f aca="false">F26*17</f>
        <v>1360</v>
      </c>
      <c r="O26" s="20" t="n">
        <v>1360</v>
      </c>
      <c r="P26" s="19" t="n">
        <f aca="false">IF(H26=$Y$76,$Z$76)+IF(H26=$Y$77,$Z$77)+IF(H26=$Y$78,$Z$78)+IF(H26=$Y$79,$Z$79)+IF(H26=$Y$80,$Z$80)+IF(H26=$Y$81,$Z$81)+IF(H26=$Y$82,$Z$82)+IF(H26=$Y$83,$Z$83)+IF(H26=$Y$84,$Z$84)+IF(H26=$Y$85,$Z$85)+IF(H26=$Y$86,$Z$86)+IF(H26=$Y$87,$Z$87)+IF(H26=$Y$88,$Z$88)+IF(H26=$Y$89,$Z$89)+IF(H26=$Y$90,$Z$90)+IF(H26=$Y$91,$Z$91)+IF(H26=$Y$92,$Z$92)+IF(H26=$Y$93,$Z$93)</f>
        <v>0</v>
      </c>
      <c r="Q26" s="19" t="n">
        <f aca="false">IF(I26=$Y$95,$Z$95)+IF(I26=$Y$96,$Z$96)+IF(I26=$Y$97,$Z$97)+IF(I26=$Y$98,$Z$98)</f>
        <v>0</v>
      </c>
      <c r="R26" s="19" t="n">
        <f aca="false">IF(J26=$Y$100,$Z$100)+IF(J26=$Y$101,$Z$101)+IF(J26=$Y$102,$Z$102)+IF(J26=$Y$103,$Z$103)+IF(J26=$Y$104,$Z$104)+IF(J26=$Y$105,$Z$105)+IF(J26=$Y$75,$Z$75)+IF(J26=$Y$106,$Z$106)+IF(J26=$Y$107,$Z$107)+IF(J26=$Y$108,$Z$108)+IF(J26=$Y$110,$Z$110)+IF(J26=$Y$111,$Z$111)+IF(J26=$Y$112,$Z$112)+IF(J26=$Y$113,$Z$113)+IF(J26=$Y$114,$Z$114)+IF(J26=$Y$115,$Z$115)+IF(J26=$Y$116,$Z$116)+IF(J26=$Y$117,$Z$117)+IF(J26=$Y$118,$Z$118)</f>
        <v>0</v>
      </c>
      <c r="S26" s="19" t="n">
        <f aca="false">K26*10</f>
        <v>0</v>
      </c>
      <c r="T26" s="19" t="n">
        <f aca="false">VLOOKUP(L26,$AG$81:$AH$180,2,1)</f>
        <v>0</v>
      </c>
      <c r="U26" s="19" t="n">
        <f aca="false">VLOOKUP(M26,$AD$80:$AE$179,2,1)</f>
        <v>20</v>
      </c>
      <c r="V26" s="19" t="n">
        <f aca="false">SUM(N26:U26)</f>
        <v>2740</v>
      </c>
      <c r="W26" s="2" t="n">
        <v>22</v>
      </c>
      <c r="X26" s="9"/>
    </row>
    <row r="27" customFormat="false" ht="22.5" hidden="false" customHeight="true" outlineLevel="0" collapsed="false">
      <c r="A27" s="2" t="n">
        <v>23</v>
      </c>
      <c r="B27" s="18" t="s">
        <v>111</v>
      </c>
      <c r="C27" s="18" t="s">
        <v>112</v>
      </c>
      <c r="D27" s="18" t="s">
        <v>113</v>
      </c>
      <c r="E27" s="18" t="s">
        <v>114</v>
      </c>
      <c r="F27" s="2" t="n">
        <v>90</v>
      </c>
      <c r="G27" s="2" t="n">
        <v>127</v>
      </c>
      <c r="H27" s="2" t="n">
        <v>4</v>
      </c>
      <c r="I27" s="2" t="n">
        <v>3</v>
      </c>
      <c r="J27" s="2" t="n">
        <v>0</v>
      </c>
      <c r="K27" s="2" t="n">
        <v>0</v>
      </c>
      <c r="L27" s="2" t="n">
        <v>0</v>
      </c>
      <c r="M27" s="2" t="n">
        <v>54</v>
      </c>
      <c r="N27" s="19" t="n">
        <f aca="false">F27*17</f>
        <v>1530</v>
      </c>
      <c r="O27" s="20" t="n">
        <v>1091</v>
      </c>
      <c r="P27" s="19" t="n">
        <f aca="false">IF(H27=$Y$76,$Z$76)+IF(H27=$Y$77,$Z$77)+IF(H27=$Y$78,$Z$78)+IF(H27=$Y$79,$Z$79)+IF(H27=$Y$80,$Z$80)+IF(H27=$Y$81,$Z$81)+IF(H27=$Y$82,$Z$82)+IF(H27=$Y$83,$Z$83)+IF(H27=$Y$84,$Z$84)+IF(H27=$Y$85,$Z$85)+IF(H27=$Y$86,$Z$86)+IF(H27=$Y$87,$Z$87)+IF(H27=$Y$88,$Z$88)+IF(H27=$Y$89,$Z$89)+IF(H27=$Y$90,$Z$90)+IF(H27=$Y$91,$Z$91)+IF(H27=$Y$92,$Z$92)+IF(H27=$Y$93,$Z$93)</f>
        <v>30</v>
      </c>
      <c r="Q27" s="19" t="n">
        <f aca="false">IF(I27=$Y$95,$Z$95)+IF(I27=$Y$96,$Z$96)+IF(I27=$Y$97,$Z$97)+IF(I27=$Y$98,$Z$98)</f>
        <v>15</v>
      </c>
      <c r="R27" s="19" t="n">
        <f aca="false">IF(J27=$Y$100,$Z$100)+IF(J27=$Y$101,$Z$101)+IF(J27=$Y$102,$Z$102)+IF(J27=$Y$103,$Z$103)+IF(J27=$Y$104,$Z$104)+IF(J27=$Y$105,$Z$105)+IF(J27=$Y$75,$Z$75)+IF(J27=$Y$106,$Z$106)+IF(J27=$Y$107,$Z$107)+IF(J27=$Y$108,$Z$108)+IF(J27=$Y$110,$Z$110)+IF(J27=$Y$111,$Z$111)+IF(J27=$Y$112,$Z$112)+IF(J27=$Y$113,$Z$113)+IF(J27=$Y$114,$Z$114)+IF(J27=$Y$115,$Z$115)+IF(J27=$Y$116,$Z$116)+IF(J27=$Y$117,$Z$117)+IF(J27=$Y$118,$Z$118)</f>
        <v>0</v>
      </c>
      <c r="S27" s="19" t="n">
        <f aca="false">K27*10</f>
        <v>0</v>
      </c>
      <c r="T27" s="19" t="n">
        <f aca="false">VLOOKUP(L27,$AG$81:$AH$180,2,1)</f>
        <v>0</v>
      </c>
      <c r="U27" s="19" t="n">
        <f aca="false">VLOOKUP(M27,$AD$80:$AE$179,2,1)</f>
        <v>20</v>
      </c>
      <c r="V27" s="19" t="n">
        <f aca="false">SUM(N27:U27)</f>
        <v>2686</v>
      </c>
      <c r="W27" s="2" t="n">
        <v>23</v>
      </c>
      <c r="X27" s="9"/>
    </row>
    <row r="28" customFormat="false" ht="22.5" hidden="false" customHeight="true" outlineLevel="0" collapsed="false">
      <c r="A28" s="21" t="n">
        <v>24</v>
      </c>
      <c r="B28" s="18" t="s">
        <v>115</v>
      </c>
      <c r="C28" s="18" t="s">
        <v>108</v>
      </c>
      <c r="D28" s="18" t="s">
        <v>116</v>
      </c>
      <c r="E28" s="18" t="s">
        <v>117</v>
      </c>
      <c r="F28" s="2" t="n">
        <v>90</v>
      </c>
      <c r="G28" s="2" t="n">
        <v>112</v>
      </c>
      <c r="H28" s="2" t="n">
        <v>0</v>
      </c>
      <c r="I28" s="2" t="n">
        <v>0</v>
      </c>
      <c r="J28" s="2" t="n">
        <v>2</v>
      </c>
      <c r="K28" s="2" t="n">
        <v>0</v>
      </c>
      <c r="L28" s="2" t="n">
        <v>0</v>
      </c>
      <c r="M28" s="2" t="n">
        <v>53</v>
      </c>
      <c r="N28" s="19" t="n">
        <f aca="false">F28*17</f>
        <v>1530</v>
      </c>
      <c r="O28" s="20" t="n">
        <v>1120</v>
      </c>
      <c r="P28" s="19" t="n">
        <f aca="false">IF(H28=$Y$76,$Z$76)+IF(H28=$Y$77,$Z$77)+IF(H28=$Y$78,$Z$78)+IF(H28=$Y$79,$Z$79)+IF(H28=$Y$80,$Z$80)+IF(H28=$Y$81,$Z$81)+IF(H28=$Y$82,$Z$82)+IF(H28=$Y$83,$Z$83)+IF(H28=$Y$84,$Z$84)+IF(H28=$Y$85,$Z$85)+IF(H28=$Y$86,$Z$86)+IF(H28=$Y$87,$Z$87)+IF(H28=$Y$88,$Z$88)+IF(H28=$Y$89,$Z$89)+IF(H28=$Y$90,$Z$90)+IF(H28=$Y$91,$Z$91)+IF(H28=$Y$92,$Z$92)+IF(H28=$Y$93,$Z$93)</f>
        <v>0</v>
      </c>
      <c r="Q28" s="19" t="n">
        <f aca="false">IF(I28=$Y$95,$Z$95)+IF(I28=$Y$96,$Z$96)+IF(I28=$Y$97,$Z$97)+IF(I28=$Y$98,$Z$98)</f>
        <v>0</v>
      </c>
      <c r="R28" s="19" t="n">
        <f aca="false">IF(J28=$Y$100,$Z$100)+IF(J28=$Y$101,$Z$101)+IF(J28=$Y$102,$Z$102)+IF(J28=$Y$103,$Z$103)+IF(J28=$Y$104,$Z$104)+IF(J28=$Y$105,$Z$105)+IF(J28=$Y$75,$Z$75)+IF(J28=$Y$106,$Z$106)+IF(J28=$Y$107,$Z$107)+IF(J28=$Y$108,$Z$108)+IF(J28=$Y$110,$Z$110)+IF(J28=$Y$111,$Z$111)+IF(J28=$Y$112,$Z$112)+IF(J28=$Y$113,$Z$113)+IF(J28=$Y$114,$Z$114)+IF(J28=$Y$115,$Z$115)+IF(J28=$Y$116,$Z$116)+IF(J28=$Y$117,$Z$117)+IF(J28=$Y$118,$Z$118)</f>
        <v>10</v>
      </c>
      <c r="S28" s="19" t="n">
        <f aca="false">K28*10</f>
        <v>0</v>
      </c>
      <c r="T28" s="19" t="n">
        <f aca="false">VLOOKUP(L28,$AG$81:$AH$180,2,1)</f>
        <v>0</v>
      </c>
      <c r="U28" s="19" t="n">
        <f aca="false">VLOOKUP(M28,$AD$80:$AE$179,2,1)</f>
        <v>20</v>
      </c>
      <c r="V28" s="19" t="n">
        <f aca="false">SUM(N28:U28)</f>
        <v>2680</v>
      </c>
      <c r="W28" s="2" t="n">
        <v>24</v>
      </c>
      <c r="X28" s="9"/>
    </row>
    <row r="29" customFormat="false" ht="22.5" hidden="false" customHeight="true" outlineLevel="0" collapsed="false">
      <c r="A29" s="2" t="n">
        <v>25</v>
      </c>
      <c r="B29" s="18" t="s">
        <v>118</v>
      </c>
      <c r="C29" s="18" t="s">
        <v>119</v>
      </c>
      <c r="D29" s="18" t="s">
        <v>46</v>
      </c>
      <c r="E29" s="18" t="s">
        <v>120</v>
      </c>
      <c r="F29" s="2" t="n">
        <v>80</v>
      </c>
      <c r="G29" s="2" t="n">
        <v>146</v>
      </c>
      <c r="H29" s="2" t="n">
        <v>0</v>
      </c>
      <c r="I29" s="2" t="n">
        <v>0</v>
      </c>
      <c r="J29" s="2" t="n">
        <v>0</v>
      </c>
      <c r="K29" s="2" t="n">
        <v>0</v>
      </c>
      <c r="L29" s="2" t="n">
        <v>0</v>
      </c>
      <c r="M29" s="2" t="n">
        <v>62</v>
      </c>
      <c r="N29" s="19" t="n">
        <f aca="false">F29*17</f>
        <v>1360</v>
      </c>
      <c r="O29" s="20" t="n">
        <v>1240</v>
      </c>
      <c r="P29" s="19" t="n">
        <f aca="false">IF(H29=$Y$76,$Z$76)+IF(H29=$Y$77,$Z$77)+IF(H29=$Y$78,$Z$78)+IF(H29=$Y$79,$Z$79)+IF(H29=$Y$80,$Z$80)+IF(H29=$Y$81,$Z$81)+IF(H29=$Y$82,$Z$82)+IF(H29=$Y$83,$Z$83)+IF(H29=$Y$84,$Z$84)+IF(H29=$Y$85,$Z$85)+IF(H29=$Y$86,$Z$86)+IF(H29=$Y$87,$Z$87)+IF(H29=$Y$88,$Z$88)+IF(H29=$Y$89,$Z$89)+IF(H29=$Y$90,$Z$90)+IF(H29=$Y$91,$Z$91)+IF(H29=$Y$92,$Z$92)+IF(H29=$Y$93,$Z$93)</f>
        <v>0</v>
      </c>
      <c r="Q29" s="19" t="n">
        <f aca="false">IF(I29=$Y$95,$Z$95)+IF(I29=$Y$96,$Z$96)+IF(I29=$Y$97,$Z$97)+IF(I29=$Y$98,$Z$98)</f>
        <v>0</v>
      </c>
      <c r="R29" s="19" t="n">
        <f aca="false">IF(J29=$Y$100,$Z$100)+IF(J29=$Y$101,$Z$101)+IF(J29=$Y$102,$Z$102)+IF(J29=$Y$103,$Z$103)+IF(J29=$Y$104,$Z$104)+IF(J29=$Y$105,$Z$105)+IF(J29=$Y$75,$Z$75)+IF(J29=$Y$106,$Z$106)+IF(J29=$Y$107,$Z$107)+IF(J29=$Y$108,$Z$108)+IF(J29=$Y$110,$Z$110)+IF(J29=$Y$111,$Z$111)+IF(J29=$Y$112,$Z$112)+IF(J29=$Y$113,$Z$113)+IF(J29=$Y$114,$Z$114)+IF(J29=$Y$115,$Z$115)+IF(J29=$Y$116,$Z$116)+IF(J29=$Y$117,$Z$117)+IF(J29=$Y$118,$Z$118)</f>
        <v>0</v>
      </c>
      <c r="S29" s="19" t="n">
        <f aca="false">K29*10</f>
        <v>0</v>
      </c>
      <c r="T29" s="19" t="n">
        <f aca="false">VLOOKUP(L29,$AG$81:$AH$180,2,1)</f>
        <v>0</v>
      </c>
      <c r="U29" s="19" t="n">
        <f aca="false">VLOOKUP(M29,$AD$80:$AE$179,2,1)</f>
        <v>20</v>
      </c>
      <c r="V29" s="19" t="n">
        <f aca="false">SUM(N29:U29)</f>
        <v>2620</v>
      </c>
      <c r="W29" s="2" t="n">
        <v>25</v>
      </c>
      <c r="X29" s="9"/>
    </row>
    <row r="30" customFormat="false" ht="22.5" hidden="false" customHeight="true" outlineLevel="0" collapsed="false">
      <c r="A30" s="21" t="n">
        <v>26</v>
      </c>
      <c r="B30" s="18" t="s">
        <v>121</v>
      </c>
      <c r="C30" s="18" t="s">
        <v>61</v>
      </c>
      <c r="D30" s="18" t="s">
        <v>74</v>
      </c>
      <c r="E30" s="18" t="s">
        <v>122</v>
      </c>
      <c r="F30" s="23" t="n">
        <v>102</v>
      </c>
      <c r="G30" s="2" t="n">
        <v>92</v>
      </c>
      <c r="H30" s="2" t="n">
        <v>4</v>
      </c>
      <c r="I30" s="2" t="n">
        <v>0</v>
      </c>
      <c r="J30" s="2" t="n">
        <v>1</v>
      </c>
      <c r="K30" s="2" t="n">
        <v>0</v>
      </c>
      <c r="L30" s="2" t="n">
        <v>0</v>
      </c>
      <c r="M30" s="2" t="n">
        <v>37</v>
      </c>
      <c r="N30" s="19" t="n">
        <f aca="false">F30*17</f>
        <v>1734</v>
      </c>
      <c r="O30" s="20" t="n">
        <v>832</v>
      </c>
      <c r="P30" s="19" t="n">
        <f aca="false">IF(H30=$Y$76,$Z$76)+IF(H30=$Y$77,$Z$77)+IF(H30=$Y$78,$Z$78)+IF(H30=$Y$79,$Z$79)+IF(H30=$Y$80,$Z$80)+IF(H30=$Y$81,$Z$81)+IF(H30=$Y$82,$Z$82)+IF(H30=$Y$83,$Z$83)+IF(H30=$Y$84,$Z$84)+IF(H30=$Y$85,$Z$85)+IF(H30=$Y$86,$Z$86)+IF(H30=$Y$87,$Z$87)+IF(H30=$Y$88,$Z$88)+IF(H30=$Y$89,$Z$89)+IF(H30=$Y$90,$Z$90)+IF(H30=$Y$91,$Z$91)+IF(H30=$Y$92,$Z$92)+IF(H30=$Y$93,$Z$93)</f>
        <v>30</v>
      </c>
      <c r="Q30" s="19" t="n">
        <f aca="false">IF(I30=$Y$95,$Z$95)+IF(I30=$Y$96,$Z$96)+IF(I30=$Y$97,$Z$97)+IF(I30=$Y$98,$Z$98)</f>
        <v>0</v>
      </c>
      <c r="R30" s="19" t="n">
        <f aca="false">IF(J30=$Y$100,$Z$100)+IF(J30=$Y$101,$Z$101)+IF(J30=$Y$102,$Z$102)+IF(J30=$Y$103,$Z$103)+IF(J30=$Y$104,$Z$104)+IF(J30=$Y$105,$Z$105)+IF(J30=$Y$75,$Z$75)+IF(J30=$Y$106,$Z$106)+IF(J30=$Y$107,$Z$107)+IF(J30=$Y$108,$Z$108)+IF(J30=$Y$110,$Z$110)+IF(J30=$Y$111,$Z$111)+IF(J30=$Y$112,$Z$112)+IF(J30=$Y$113,$Z$113)+IF(J30=$Y$114,$Z$114)+IF(J30=$Y$115,$Z$115)+IF(J30=$Y$116,$Z$116)+IF(J30=$Y$117,$Z$117)+IF(J30=$Y$118,$Z$118)</f>
        <v>5</v>
      </c>
      <c r="S30" s="19" t="n">
        <f aca="false">K30*10</f>
        <v>0</v>
      </c>
      <c r="T30" s="19" t="n">
        <f aca="false">VLOOKUP(L30,$AG$81:$AH$180,2,1)</f>
        <v>0</v>
      </c>
      <c r="U30" s="19" t="n">
        <f aca="false">VLOOKUP(M30,$AD$80:$AE$179,2,1)</f>
        <v>10</v>
      </c>
      <c r="V30" s="19" t="n">
        <f aca="false">SUM(N30:U30)</f>
        <v>2611</v>
      </c>
      <c r="W30" s="2" t="n">
        <v>26</v>
      </c>
      <c r="X30" s="9"/>
    </row>
    <row r="31" customFormat="false" ht="22.5" hidden="false" customHeight="true" outlineLevel="0" collapsed="false">
      <c r="A31" s="2" t="n">
        <v>27</v>
      </c>
      <c r="B31" s="18" t="s">
        <v>123</v>
      </c>
      <c r="C31" s="18" t="s">
        <v>108</v>
      </c>
      <c r="D31" s="18" t="s">
        <v>62</v>
      </c>
      <c r="E31" s="18" t="s">
        <v>124</v>
      </c>
      <c r="F31" s="2" t="n">
        <v>80</v>
      </c>
      <c r="G31" s="2" t="n">
        <v>120</v>
      </c>
      <c r="H31" s="2" t="n">
        <v>0</v>
      </c>
      <c r="I31" s="2" t="n">
        <v>0</v>
      </c>
      <c r="J31" s="2" t="n">
        <v>1</v>
      </c>
      <c r="K31" s="2" t="n">
        <v>0</v>
      </c>
      <c r="L31" s="2" t="n">
        <v>0</v>
      </c>
      <c r="M31" s="2" t="n">
        <v>46</v>
      </c>
      <c r="N31" s="19" t="n">
        <f aca="false">F31*17</f>
        <v>1360</v>
      </c>
      <c r="O31" s="20" t="n">
        <v>1180</v>
      </c>
      <c r="P31" s="19" t="n">
        <f aca="false">IF(H31=$Y$76,$Z$76)+IF(H31=$Y$77,$Z$77)+IF(H31=$Y$78,$Z$78)+IF(H31=$Y$79,$Z$79)+IF(H31=$Y$80,$Z$80)+IF(H31=$Y$81,$Z$81)+IF(H31=$Y$82,$Z$82)+IF(H31=$Y$83,$Z$83)+IF(H31=$Y$84,$Z$84)+IF(H31=$Y$85,$Z$85)+IF(H31=$Y$86,$Z$86)+IF(H31=$Y$87,$Z$87)+IF(H31=$Y$88,$Z$88)+IF(H31=$Y$89,$Z$89)+IF(H31=$Y$90,$Z$90)+IF(H31=$Y$91,$Z$91)+IF(H31=$Y$92,$Z$92)+IF(H31=$Y$93,$Z$93)</f>
        <v>0</v>
      </c>
      <c r="Q31" s="19" t="n">
        <f aca="false">IF(I31=$Y$95,$Z$95)+IF(I31=$Y$96,$Z$96)+IF(I31=$Y$97,$Z$97)+IF(I31=$Y$98,$Z$98)</f>
        <v>0</v>
      </c>
      <c r="R31" s="19" t="n">
        <f aca="false">IF(J31=$Y$100,$Z$100)+IF(J31=$Y$101,$Z$101)+IF(J31=$Y$102,$Z$102)+IF(J31=$Y$103,$Z$103)+IF(J31=$Y$104,$Z$104)+IF(J31=$Y$105,$Z$105)+IF(J31=$Y$75,$Z$75)+IF(J31=$Y$106,$Z$106)+IF(J31=$Y$107,$Z$107)+IF(J31=$Y$108,$Z$108)+IF(J31=$Y$110,$Z$110)+IF(J31=$Y$111,$Z$111)+IF(J31=$Y$112,$Z$112)+IF(J31=$Y$113,$Z$113)+IF(J31=$Y$114,$Z$114)+IF(J31=$Y$115,$Z$115)+IF(J31=$Y$116,$Z$116)+IF(J31=$Y$117,$Z$117)+IF(J31=$Y$118,$Z$118)</f>
        <v>5</v>
      </c>
      <c r="S31" s="19" t="n">
        <f aca="false">K31*10</f>
        <v>0</v>
      </c>
      <c r="T31" s="19" t="n">
        <f aca="false">VLOOKUP(L31,$AG$81:$AH$180,2,1)</f>
        <v>0</v>
      </c>
      <c r="U31" s="19" t="n">
        <f aca="false">VLOOKUP(M31,$AD$80:$AE$179,2,1)</f>
        <v>10</v>
      </c>
      <c r="V31" s="19" t="n">
        <f aca="false">SUM(N31:U31)</f>
        <v>2555</v>
      </c>
      <c r="W31" s="2" t="n">
        <v>27</v>
      </c>
      <c r="X31" s="9"/>
    </row>
    <row r="32" customFormat="false" ht="22.5" hidden="false" customHeight="true" outlineLevel="0" collapsed="false">
      <c r="A32" s="21" t="n">
        <v>28</v>
      </c>
      <c r="B32" s="18" t="s">
        <v>125</v>
      </c>
      <c r="C32" s="18" t="s">
        <v>126</v>
      </c>
      <c r="D32" s="18" t="s">
        <v>127</v>
      </c>
      <c r="E32" s="18" t="s">
        <v>128</v>
      </c>
      <c r="F32" s="2" t="n">
        <v>80</v>
      </c>
      <c r="G32" s="2" t="n">
        <v>149</v>
      </c>
      <c r="H32" s="2" t="n">
        <v>0</v>
      </c>
      <c r="I32" s="2" t="n">
        <v>3</v>
      </c>
      <c r="J32" s="2" t="n">
        <v>0</v>
      </c>
      <c r="K32" s="2" t="n">
        <v>0</v>
      </c>
      <c r="L32" s="2" t="n">
        <v>0</v>
      </c>
      <c r="M32" s="2" t="n">
        <v>53</v>
      </c>
      <c r="N32" s="19" t="n">
        <f aca="false">F32*17</f>
        <v>1360</v>
      </c>
      <c r="O32" s="20" t="n">
        <v>1123</v>
      </c>
      <c r="P32" s="19" t="n">
        <f aca="false">IF(H32=$Y$76,$Z$76)+IF(H32=$Y$77,$Z$77)+IF(H32=$Y$78,$Z$78)+IF(H32=$Y$79,$Z$79)+IF(H32=$Y$80,$Z$80)+IF(H32=$Y$81,$Z$81)+IF(H32=$Y$82,$Z$82)+IF(H32=$Y$83,$Z$83)+IF(H32=$Y$84,$Z$84)+IF(H32=$Y$85,$Z$85)+IF(H32=$Y$86,$Z$86)+IF(H32=$Y$87,$Z$87)+IF(H32=$Y$88,$Z$88)+IF(H32=$Y$89,$Z$89)+IF(H32=$Y$90,$Z$90)+IF(H32=$Y$91,$Z$91)+IF(H32=$Y$92,$Z$92)+IF(H32=$Y$93,$Z$93)</f>
        <v>0</v>
      </c>
      <c r="Q32" s="19" t="n">
        <f aca="false">IF(I32=$Y$95,$Z$95)+IF(I32=$Y$96,$Z$96)+IF(I32=$Y$97,$Z$97)+IF(I32=$Y$98,$Z$98)</f>
        <v>15</v>
      </c>
      <c r="R32" s="19" t="n">
        <f aca="false">IF(J32=$Y$100,$Z$100)+IF(J32=$Y$101,$Z$101)+IF(J32=$Y$102,$Z$102)+IF(J32=$Y$103,$Z$103)+IF(J32=$Y$104,$Z$104)+IF(J32=$Y$105,$Z$105)+IF(J32=$Y$75,$Z$75)+IF(J32=$Y$106,$Z$106)+IF(J32=$Y$107,$Z$107)+IF(J32=$Y$108,$Z$108)+IF(J32=$Y$110,$Z$110)+IF(J32=$Y$111,$Z$111)+IF(J32=$Y$112,$Z$112)+IF(J32=$Y$113,$Z$113)+IF(J32=$Y$114,$Z$114)+IF(J32=$Y$115,$Z$115)+IF(J32=$Y$116,$Z$116)+IF(J32=$Y$117,$Z$117)+IF(J32=$Y$118,$Z$118)</f>
        <v>0</v>
      </c>
      <c r="S32" s="19" t="n">
        <f aca="false">K32*10</f>
        <v>0</v>
      </c>
      <c r="T32" s="19" t="n">
        <f aca="false">VLOOKUP(L32,$AG$81:$AH$180,2,1)</f>
        <v>0</v>
      </c>
      <c r="U32" s="19" t="n">
        <f aca="false">VLOOKUP(M32,$AD$80:$AE$179,2,1)</f>
        <v>20</v>
      </c>
      <c r="V32" s="19" t="n">
        <f aca="false">SUM(N32:U32)</f>
        <v>2518</v>
      </c>
      <c r="W32" s="2" t="n">
        <v>28</v>
      </c>
      <c r="X32" s="9"/>
    </row>
    <row r="33" customFormat="false" ht="22.5" hidden="false" customHeight="true" outlineLevel="0" collapsed="false">
      <c r="A33" s="2" t="n">
        <v>29</v>
      </c>
      <c r="B33" s="18" t="s">
        <v>129</v>
      </c>
      <c r="C33" s="18" t="s">
        <v>45</v>
      </c>
      <c r="D33" s="18" t="s">
        <v>74</v>
      </c>
      <c r="E33" s="18" t="s">
        <v>130</v>
      </c>
      <c r="F33" s="2" t="n">
        <v>80</v>
      </c>
      <c r="G33" s="2" t="n">
        <v>113</v>
      </c>
      <c r="H33" s="2" t="n">
        <v>0</v>
      </c>
      <c r="I33" s="2" t="n">
        <v>0</v>
      </c>
      <c r="J33" s="2" t="n">
        <v>2</v>
      </c>
      <c r="K33" s="2" t="n">
        <v>0</v>
      </c>
      <c r="L33" s="2" t="n">
        <v>0</v>
      </c>
      <c r="M33" s="2" t="n">
        <v>44</v>
      </c>
      <c r="N33" s="19" t="n">
        <f aca="false">F33*17</f>
        <v>1360</v>
      </c>
      <c r="O33" s="20" t="n">
        <v>1130</v>
      </c>
      <c r="P33" s="19" t="n">
        <f aca="false">IF(H33=$Y$76,$Z$76)+IF(H33=$Y$77,$Z$77)+IF(H33=$Y$78,$Z$78)+IF(H33=$Y$79,$Z$79)+IF(H33=$Y$80,$Z$80)+IF(H33=$Y$81,$Z$81)+IF(H33=$Y$82,$Z$82)+IF(H33=$Y$83,$Z$83)+IF(H33=$Y$84,$Z$84)+IF(H33=$Y$85,$Z$85)+IF(H33=$Y$86,$Z$86)+IF(H33=$Y$87,$Z$87)+IF(H33=$Y$88,$Z$88)+IF(H33=$Y$89,$Z$89)+IF(H33=$Y$90,$Z$90)+IF(H33=$Y$91,$Z$91)+IF(H33=$Y$92,$Z$92)+IF(H33=$Y$93,$Z$93)</f>
        <v>0</v>
      </c>
      <c r="Q33" s="19" t="n">
        <f aca="false">IF(I33=$Y$95,$Z$95)+IF(I33=$Y$96,$Z$96)+IF(I33=$Y$97,$Z$97)+IF(I33=$Y$98,$Z$98)</f>
        <v>0</v>
      </c>
      <c r="R33" s="19" t="n">
        <f aca="false">IF(J33=$Y$100,$Z$100)+IF(J33=$Y$101,$Z$101)+IF(J33=$Y$102,$Z$102)+IF(J33=$Y$103,$Z$103)+IF(J33=$Y$104,$Z$104)+IF(J33=$Y$105,$Z$105)+IF(J33=$Y$75,$Z$75)+IF(J33=$Y$106,$Z$106)+IF(J33=$Y$107,$Z$107)+IF(J33=$Y$108,$Z$108)+IF(J33=$Y$110,$Z$110)+IF(J33=$Y$111,$Z$111)+IF(J33=$Y$112,$Z$112)+IF(J33=$Y$113,$Z$113)+IF(J33=$Y$114,$Z$114)+IF(J33=$Y$115,$Z$115)+IF(J33=$Y$116,$Z$116)+IF(J33=$Y$117,$Z$117)+IF(J33=$Y$118,$Z$118)</f>
        <v>10</v>
      </c>
      <c r="S33" s="19" t="n">
        <f aca="false">K33*10</f>
        <v>0</v>
      </c>
      <c r="T33" s="19" t="n">
        <f aca="false">VLOOKUP(L33,$AG$81:$AH$180,2,1)</f>
        <v>0</v>
      </c>
      <c r="U33" s="19" t="n">
        <f aca="false">VLOOKUP(M33,$AD$80:$AE$179,2,1)</f>
        <v>10</v>
      </c>
      <c r="V33" s="19" t="n">
        <f aca="false">SUM(N33:U33)</f>
        <v>2510</v>
      </c>
      <c r="W33" s="2" t="n">
        <v>29</v>
      </c>
      <c r="X33" s="9"/>
    </row>
    <row r="34" customFormat="false" ht="22.5" hidden="false" customHeight="true" outlineLevel="0" collapsed="false">
      <c r="A34" s="21" t="n">
        <v>30</v>
      </c>
      <c r="B34" s="18" t="s">
        <v>131</v>
      </c>
      <c r="C34" s="18" t="s">
        <v>132</v>
      </c>
      <c r="D34" s="18" t="s">
        <v>133</v>
      </c>
      <c r="E34" s="18" t="s">
        <v>134</v>
      </c>
      <c r="F34" s="2" t="n">
        <v>120</v>
      </c>
      <c r="G34" s="2" t="n">
        <v>44</v>
      </c>
      <c r="H34" s="2" t="n">
        <v>0</v>
      </c>
      <c r="I34" s="2" t="n">
        <v>3</v>
      </c>
      <c r="J34" s="2" t="n">
        <v>0</v>
      </c>
      <c r="K34" s="2" t="n">
        <v>0</v>
      </c>
      <c r="L34" s="2" t="n">
        <v>0</v>
      </c>
      <c r="M34" s="2" t="n">
        <v>49</v>
      </c>
      <c r="N34" s="19" t="n">
        <f aca="false">F34*17</f>
        <v>2040</v>
      </c>
      <c r="O34" s="20" t="n">
        <v>440</v>
      </c>
      <c r="P34" s="19" t="n">
        <f aca="false">IF(H34=$Y$76,$Z$76)+IF(H34=$Y$77,$Z$77)+IF(H34=$Y$78,$Z$78)+IF(H34=$Y$79,$Z$79)+IF(H34=$Y$80,$Z$80)+IF(H34=$Y$81,$Z$81)+IF(H34=$Y$82,$Z$82)+IF(H34=$Y$83,$Z$83)+IF(H34=$Y$84,$Z$84)+IF(H34=$Y$85,$Z$85)+IF(H34=$Y$86,$Z$86)+IF(H34=$Y$87,$Z$87)+IF(H34=$Y$88,$Z$88)+IF(H34=$Y$89,$Z$89)+IF(H34=$Y$90,$Z$90)+IF(H34=$Y$91,$Z$91)+IF(H34=$Y$92,$Z$92)+IF(H34=$Y$93,$Z$93)</f>
        <v>0</v>
      </c>
      <c r="Q34" s="19" t="n">
        <f aca="false">IF(I34=$Y$95,$Z$95)+IF(I34=$Y$96,$Z$96)+IF(I34=$Y$97,$Z$97)+IF(I34=$Y$98,$Z$98)</f>
        <v>15</v>
      </c>
      <c r="R34" s="19" t="n">
        <f aca="false">IF(J34=$Y$100,$Z$100)+IF(J34=$Y$101,$Z$101)+IF(J34=$Y$102,$Z$102)+IF(J34=$Y$103,$Z$103)+IF(J34=$Y$104,$Z$104)+IF(J34=$Y$105,$Z$105)+IF(J34=$Y$75,$Z$75)+IF(J34=$Y$106,$Z$106)+IF(J34=$Y$107,$Z$107)+IF(J34=$Y$108,$Z$108)+IF(J34=$Y$110,$Z$110)+IF(J34=$Y$111,$Z$111)+IF(J34=$Y$112,$Z$112)+IF(J34=$Y$113,$Z$113)+IF(J34=$Y$114,$Z$114)+IF(J34=$Y$115,$Z$115)+IF(J34=$Y$116,$Z$116)+IF(J34=$Y$117,$Z$117)+IF(J34=$Y$118,$Z$118)</f>
        <v>0</v>
      </c>
      <c r="S34" s="19" t="n">
        <f aca="false">K34*10</f>
        <v>0</v>
      </c>
      <c r="T34" s="19" t="n">
        <f aca="false">VLOOKUP(L34,$AG$81:$AH$180,2,1)</f>
        <v>0</v>
      </c>
      <c r="U34" s="19" t="n">
        <f aca="false">VLOOKUP(M34,$AD$80:$AE$179,2,1)</f>
        <v>10</v>
      </c>
      <c r="V34" s="19" t="n">
        <f aca="false">SUM(N34:U34)</f>
        <v>2505</v>
      </c>
      <c r="W34" s="2" t="n">
        <v>30</v>
      </c>
      <c r="X34" s="9"/>
    </row>
    <row r="35" customFormat="false" ht="22.5" hidden="false" customHeight="true" outlineLevel="0" collapsed="false">
      <c r="A35" s="2" t="n">
        <v>31</v>
      </c>
      <c r="B35" s="18" t="s">
        <v>135</v>
      </c>
      <c r="C35" s="18" t="s">
        <v>136</v>
      </c>
      <c r="D35" s="18" t="s">
        <v>62</v>
      </c>
      <c r="E35" s="18" t="s">
        <v>137</v>
      </c>
      <c r="F35" s="2" t="n">
        <v>120</v>
      </c>
      <c r="G35" s="2" t="n">
        <v>45</v>
      </c>
      <c r="H35" s="2" t="n">
        <v>0</v>
      </c>
      <c r="I35" s="2" t="n">
        <v>0</v>
      </c>
      <c r="J35" s="2" t="n">
        <v>0</v>
      </c>
      <c r="K35" s="2" t="n">
        <v>0</v>
      </c>
      <c r="L35" s="2" t="n">
        <v>0</v>
      </c>
      <c r="M35" s="2" t="n">
        <v>49</v>
      </c>
      <c r="N35" s="19" t="n">
        <f aca="false">F35*17</f>
        <v>2040</v>
      </c>
      <c r="O35" s="20" t="n">
        <v>450</v>
      </c>
      <c r="P35" s="19" t="n">
        <f aca="false">IF(H35=$Y$76,$Z$76)+IF(H35=$Y$77,$Z$77)+IF(H35=$Y$78,$Z$78)+IF(H35=$Y$79,$Z$79)+IF(H35=$Y$80,$Z$80)+IF(H35=$Y$81,$Z$81)+IF(H35=$Y$82,$Z$82)+IF(H35=$Y$83,$Z$83)+IF(H35=$Y$84,$Z$84)+IF(H35=$Y$85,$Z$85)+IF(H35=$Y$86,$Z$86)+IF(H35=$Y$87,$Z$87)+IF(H35=$Y$88,$Z$88)+IF(H35=$Y$89,$Z$89)+IF(H35=$Y$90,$Z$90)+IF(H35=$Y$91,$Z$91)+IF(H35=$Y$92,$Z$92)+IF(H35=$Y$93,$Z$93)</f>
        <v>0</v>
      </c>
      <c r="Q35" s="19" t="n">
        <f aca="false">IF(I35=$Y$95,$Z$95)+IF(I35=$Y$96,$Z$96)+IF(I35=$Y$97,$Z$97)+IF(I35=$Y$98,$Z$98)</f>
        <v>0</v>
      </c>
      <c r="R35" s="19" t="n">
        <f aca="false">IF(J35=$Y$100,$Z$100)+IF(J35=$Y$101,$Z$101)+IF(J35=$Y$102,$Z$102)+IF(J35=$Y$103,$Z$103)+IF(J35=$Y$104,$Z$104)+IF(J35=$Y$105,$Z$105)+IF(J35=$Y$75,$Z$75)+IF(J35=$Y$106,$Z$106)+IF(J35=$Y$107,$Z$107)+IF(J35=$Y$108,$Z$108)+IF(J35=$Y$110,$Z$110)+IF(J35=$Y$111,$Z$111)+IF(J35=$Y$112,$Z$112)+IF(J35=$Y$113,$Z$113)+IF(J35=$Y$114,$Z$114)+IF(J35=$Y$115,$Z$115)+IF(J35=$Y$116,$Z$116)+IF(J35=$Y$117,$Z$117)+IF(J35=$Y$118,$Z$118)</f>
        <v>0</v>
      </c>
      <c r="S35" s="19" t="n">
        <f aca="false">K35*10</f>
        <v>0</v>
      </c>
      <c r="T35" s="19" t="n">
        <f aca="false">VLOOKUP(L35,$AG$81:$AH$180,2,1)</f>
        <v>0</v>
      </c>
      <c r="U35" s="19" t="n">
        <f aca="false">VLOOKUP(M35,$AD$80:$AE$179,2,1)</f>
        <v>10</v>
      </c>
      <c r="V35" s="19" t="n">
        <f aca="false">SUM(N35:U35)</f>
        <v>2500</v>
      </c>
      <c r="W35" s="2" t="n">
        <v>31</v>
      </c>
      <c r="X35" s="9"/>
    </row>
    <row r="36" customFormat="false" ht="22.5" hidden="false" customHeight="true" outlineLevel="0" collapsed="false">
      <c r="A36" s="21" t="n">
        <v>32</v>
      </c>
      <c r="B36" s="18" t="s">
        <v>138</v>
      </c>
      <c r="C36" s="18" t="s">
        <v>139</v>
      </c>
      <c r="D36" s="18" t="s">
        <v>62</v>
      </c>
      <c r="E36" s="18" t="s">
        <v>140</v>
      </c>
      <c r="F36" s="2" t="n">
        <v>110</v>
      </c>
      <c r="G36" s="2" t="n">
        <v>59</v>
      </c>
      <c r="H36" s="2" t="n">
        <v>0</v>
      </c>
      <c r="I36" s="2" t="n">
        <v>3</v>
      </c>
      <c r="J36" s="2" t="n">
        <v>2</v>
      </c>
      <c r="K36" s="2" t="n">
        <v>0</v>
      </c>
      <c r="L36" s="2" t="n">
        <v>0</v>
      </c>
      <c r="M36" s="2" t="n">
        <v>49</v>
      </c>
      <c r="N36" s="19" t="n">
        <f aca="false">F36*17</f>
        <v>1870</v>
      </c>
      <c r="O36" s="20" t="n">
        <v>590</v>
      </c>
      <c r="P36" s="19" t="n">
        <f aca="false">IF(H36=$Y$76,$Z$76)+IF(H36=$Y$77,$Z$77)+IF(H36=$Y$78,$Z$78)+IF(H36=$Y$79,$Z$79)+IF(H36=$Y$80,$Z$80)+IF(H36=$Y$81,$Z$81)+IF(H36=$Y$82,$Z$82)+IF(H36=$Y$83,$Z$83)+IF(H36=$Y$84,$Z$84)+IF(H36=$Y$85,$Z$85)+IF(H36=$Y$86,$Z$86)+IF(H36=$Y$87,$Z$87)+IF(H36=$Y$88,$Z$88)+IF(H36=$Y$89,$Z$89)+IF(H36=$Y$90,$Z$90)+IF(H36=$Y$91,$Z$91)+IF(H36=$Y$92,$Z$92)+IF(H36=$Y$93,$Z$93)</f>
        <v>0</v>
      </c>
      <c r="Q36" s="19" t="n">
        <f aca="false">IF(I36=$Y$95,$Z$95)+IF(I36=$Y$96,$Z$96)+IF(I36=$Y$97,$Z$97)+IF(I36=$Y$98,$Z$98)</f>
        <v>15</v>
      </c>
      <c r="R36" s="19" t="n">
        <f aca="false">IF(J36=$Y$100,$Z$100)+IF(J36=$Y$101,$Z$101)+IF(J36=$Y$102,$Z$102)+IF(J36=$Y$103,$Z$103)+IF(J36=$Y$104,$Z$104)+IF(J36=$Y$105,$Z$105)+IF(J36=$Y$75,$Z$75)+IF(J36=$Y$106,$Z$106)+IF(J36=$Y$107,$Z$107)+IF(J36=$Y$108,$Z$108)+IF(J36=$Y$110,$Z$110)+IF(J36=$Y$111,$Z$111)+IF(J36=$Y$112,$Z$112)+IF(J36=$Y$113,$Z$113)+IF(J36=$Y$114,$Z$114)+IF(J36=$Y$115,$Z$115)+IF(J36=$Y$116,$Z$116)+IF(J36=$Y$117,$Z$117)+IF(J36=$Y$118,$Z$118)</f>
        <v>10</v>
      </c>
      <c r="S36" s="19" t="n">
        <f aca="false">K36*10</f>
        <v>0</v>
      </c>
      <c r="T36" s="19" t="n">
        <f aca="false">VLOOKUP(L36,$AG$81:$AH$180,2,1)</f>
        <v>0</v>
      </c>
      <c r="U36" s="19" t="n">
        <f aca="false">VLOOKUP(M36,$AD$80:$AE$179,2,1)</f>
        <v>10</v>
      </c>
      <c r="V36" s="19" t="n">
        <f aca="false">SUM(N36:U36)</f>
        <v>2495</v>
      </c>
      <c r="W36" s="2" t="n">
        <v>32</v>
      </c>
      <c r="X36" s="9"/>
    </row>
    <row r="37" customFormat="false" ht="22.5" hidden="false" customHeight="true" outlineLevel="0" collapsed="false">
      <c r="A37" s="21" t="n">
        <v>34</v>
      </c>
      <c r="B37" s="18" t="s">
        <v>141</v>
      </c>
      <c r="C37" s="18" t="s">
        <v>142</v>
      </c>
      <c r="D37" s="18" t="s">
        <v>74</v>
      </c>
      <c r="E37" s="18" t="s">
        <v>143</v>
      </c>
      <c r="F37" s="2" t="n">
        <v>80</v>
      </c>
      <c r="G37" s="2" t="n">
        <v>105</v>
      </c>
      <c r="H37" s="2" t="n">
        <v>0</v>
      </c>
      <c r="I37" s="2" t="n">
        <v>3</v>
      </c>
      <c r="J37" s="2" t="n">
        <v>0</v>
      </c>
      <c r="K37" s="2" t="n">
        <v>0</v>
      </c>
      <c r="L37" s="2" t="n">
        <v>0</v>
      </c>
      <c r="M37" s="2" t="n">
        <v>61</v>
      </c>
      <c r="N37" s="19" t="n">
        <f aca="false">F37*17</f>
        <v>1360</v>
      </c>
      <c r="O37" s="20" t="n">
        <v>1050</v>
      </c>
      <c r="P37" s="19" t="n">
        <f aca="false">IF(H37=$Y$76,$Z$76)+IF(H37=$Y$77,$Z$77)+IF(H37=$Y$78,$Z$78)+IF(H37=$Y$79,$Z$79)+IF(H37=$Y$80,$Z$80)+IF(H37=$Y$81,$Z$81)+IF(H37=$Y$82,$Z$82)+IF(H37=$Y$83,$Z$83)+IF(H37=$Y$84,$Z$84)+IF(H37=$Y$85,$Z$85)+IF(H37=$Y$86,$Z$86)+IF(H37=$Y$87,$Z$87)+IF(H37=$Y$88,$Z$88)+IF(H37=$Y$89,$Z$89)+IF(H37=$Y$90,$Z$90)+IF(H37=$Y$91,$Z$91)+IF(H37=$Y$92,$Z$92)+IF(H37=$Y$93,$Z$93)</f>
        <v>0</v>
      </c>
      <c r="Q37" s="19" t="n">
        <f aca="false">IF(I37=$Y$95,$Z$95)+IF(I37=$Y$96,$Z$96)+IF(I37=$Y$97,$Z$97)+IF(I37=$Y$98,$Z$98)</f>
        <v>15</v>
      </c>
      <c r="R37" s="19" t="n">
        <f aca="false">IF(J37=$Y$100,$Z$100)+IF(J37=$Y$101,$Z$101)+IF(J37=$Y$102,$Z$102)+IF(J37=$Y$103,$Z$103)+IF(J37=$Y$104,$Z$104)+IF(J37=$Y$105,$Z$105)+IF(J37=$Y$75,$Z$75)+IF(J37=$Y$106,$Z$106)+IF(J37=$Y$107,$Z$107)+IF(J37=$Y$108,$Z$108)+IF(J37=$Y$110,$Z$110)+IF(J37=$Y$111,$Z$111)+IF(J37=$Y$112,$Z$112)+IF(J37=$Y$113,$Z$113)+IF(J37=$Y$114,$Z$114)+IF(J37=$Y$115,$Z$115)+IF(J37=$Y$116,$Z$116)+IF(J37=$Y$117,$Z$117)+IF(J37=$Y$118,$Z$118)</f>
        <v>0</v>
      </c>
      <c r="S37" s="19" t="n">
        <f aca="false">K37*10</f>
        <v>0</v>
      </c>
      <c r="T37" s="19" t="n">
        <f aca="false">VLOOKUP(L37,$AG$81:$AH$180,2,1)</f>
        <v>0</v>
      </c>
      <c r="U37" s="19" t="n">
        <f aca="false">VLOOKUP(M37,$AD$80:$AE$179,2,1)</f>
        <v>20</v>
      </c>
      <c r="V37" s="19" t="n">
        <f aca="false">SUM(N37:U37)</f>
        <v>2445</v>
      </c>
      <c r="W37" s="2" t="n">
        <v>33</v>
      </c>
      <c r="X37" s="9"/>
    </row>
    <row r="38" customFormat="false" ht="22.5" hidden="false" customHeight="true" outlineLevel="0" collapsed="false">
      <c r="A38" s="2" t="n">
        <v>35</v>
      </c>
      <c r="B38" s="18" t="s">
        <v>144</v>
      </c>
      <c r="C38" s="18" t="s">
        <v>145</v>
      </c>
      <c r="D38" s="18" t="s">
        <v>146</v>
      </c>
      <c r="E38" s="18" t="s">
        <v>147</v>
      </c>
      <c r="F38" s="2" t="n">
        <v>70</v>
      </c>
      <c r="G38" s="2" t="n">
        <v>130</v>
      </c>
      <c r="H38" s="2" t="n">
        <v>0</v>
      </c>
      <c r="I38" s="2" t="n">
        <v>0</v>
      </c>
      <c r="J38" s="2" t="n">
        <v>1</v>
      </c>
      <c r="K38" s="2" t="n">
        <v>0</v>
      </c>
      <c r="L38" s="2" t="n">
        <v>0</v>
      </c>
      <c r="M38" s="2" t="n">
        <v>44</v>
      </c>
      <c r="N38" s="19" t="n">
        <f aca="false">F38*17</f>
        <v>1190</v>
      </c>
      <c r="O38" s="20" t="n">
        <v>1190</v>
      </c>
      <c r="P38" s="19" t="n">
        <f aca="false">IF(H38=$Y$76,$Z$76)+IF(H38=$Y$77,$Z$77)+IF(H38=$Y$78,$Z$78)+IF(H38=$Y$79,$Z$79)+IF(H38=$Y$80,$Z$80)+IF(H38=$Y$81,$Z$81)+IF(H38=$Y$82,$Z$82)+IF(H38=$Y$83,$Z$83)+IF(H38=$Y$84,$Z$84)+IF(H38=$Y$85,$Z$85)+IF(H38=$Y$86,$Z$86)+IF(H38=$Y$87,$Z$87)+IF(H38=$Y$88,$Z$88)+IF(H38=$Y$89,$Z$89)+IF(H38=$Y$90,$Z$90)+IF(H38=$Y$91,$Z$91)+IF(H38=$Y$92,$Z$92)+IF(H38=$Y$93,$Z$93)</f>
        <v>0</v>
      </c>
      <c r="Q38" s="19" t="n">
        <f aca="false">IF(I38=$Y$95,$Z$95)+IF(I38=$Y$96,$Z$96)+IF(I38=$Y$97,$Z$97)+IF(I38=$Y$98,$Z$98)</f>
        <v>0</v>
      </c>
      <c r="R38" s="19" t="n">
        <f aca="false">IF(J38=$Y$100,$Z$100)+IF(J38=$Y$101,$Z$101)+IF(J38=$Y$102,$Z$102)+IF(J38=$Y$103,$Z$103)+IF(J38=$Y$104,$Z$104)+IF(J38=$Y$105,$Z$105)+IF(J38=$Y$75,$Z$75)+IF(J38=$Y$106,$Z$106)+IF(J38=$Y$107,$Z$107)+IF(J38=$Y$108,$Z$108)+IF(J38=$Y$110,$Z$110)+IF(J38=$Y$111,$Z$111)+IF(J38=$Y$112,$Z$112)+IF(J38=$Y$113,$Z$113)+IF(J38=$Y$114,$Z$114)+IF(J38=$Y$115,$Z$115)+IF(J38=$Y$116,$Z$116)+IF(J38=$Y$117,$Z$117)+IF(J38=$Y$118,$Z$118)</f>
        <v>5</v>
      </c>
      <c r="S38" s="19" t="n">
        <f aca="false">K38*10</f>
        <v>0</v>
      </c>
      <c r="T38" s="19" t="n">
        <f aca="false">VLOOKUP(L38,$AG$81:$AH$180,2,1)</f>
        <v>0</v>
      </c>
      <c r="U38" s="19" t="n">
        <f aca="false">VLOOKUP(M38,$AD$80:$AE$179,2,1)</f>
        <v>10</v>
      </c>
      <c r="V38" s="19" t="n">
        <f aca="false">SUM(N38:U38)</f>
        <v>2395</v>
      </c>
      <c r="W38" s="2" t="n">
        <v>34</v>
      </c>
      <c r="X38" s="9"/>
    </row>
    <row r="39" customFormat="false" ht="22.5" hidden="false" customHeight="true" outlineLevel="0" collapsed="false">
      <c r="A39" s="21" t="n">
        <v>36</v>
      </c>
      <c r="B39" s="18" t="s">
        <v>148</v>
      </c>
      <c r="C39" s="18" t="s">
        <v>149</v>
      </c>
      <c r="D39" s="18" t="s">
        <v>150</v>
      </c>
      <c r="E39" s="18" t="s">
        <v>151</v>
      </c>
      <c r="F39" s="2" t="n">
        <v>90</v>
      </c>
      <c r="G39" s="2" t="n">
        <v>80</v>
      </c>
      <c r="H39" s="2" t="n">
        <v>0</v>
      </c>
      <c r="I39" s="2" t="n">
        <v>3</v>
      </c>
      <c r="J39" s="2" t="n">
        <v>0</v>
      </c>
      <c r="K39" s="2" t="n">
        <v>0</v>
      </c>
      <c r="L39" s="2" t="n">
        <v>0</v>
      </c>
      <c r="M39" s="2" t="n">
        <v>45</v>
      </c>
      <c r="N39" s="19" t="n">
        <f aca="false">F39*17</f>
        <v>1530</v>
      </c>
      <c r="O39" s="20" t="n">
        <v>704</v>
      </c>
      <c r="P39" s="19" t="n">
        <f aca="false">IF(H39=$Y$76,$Z$76)+IF(H39=$Y$77,$Z$77)+IF(H39=$Y$78,$Z$78)+IF(H39=$Y$79,$Z$79)+IF(H39=$Y$80,$Z$80)+IF(H39=$Y$81,$Z$81)+IF(H39=$Y$82,$Z$82)+IF(H39=$Y$83,$Z$83)+IF(H39=$Y$84,$Z$84)+IF(H39=$Y$85,$Z$85)+IF(H39=$Y$86,$Z$86)+IF(H39=$Y$87,$Z$87)+IF(H39=$Y$88,$Z$88)+IF(H39=$Y$89,$Z$89)+IF(H39=$Y$90,$Z$90)+IF(H39=$Y$91,$Z$91)+IF(H39=$Y$92,$Z$92)+IF(H39=$Y$93,$Z$93)</f>
        <v>0</v>
      </c>
      <c r="Q39" s="19" t="n">
        <f aca="false">IF(I39=$Y$95,$Z$95)+IF(I39=$Y$96,$Z$96)+IF(I39=$Y$97,$Z$97)+IF(I39=$Y$98,$Z$98)</f>
        <v>15</v>
      </c>
      <c r="R39" s="19" t="n">
        <f aca="false">IF(J39=$Y$100,$Z$100)+IF(J39=$Y$101,$Z$101)+IF(J39=$Y$102,$Z$102)+IF(J39=$Y$103,$Z$103)+IF(J39=$Y$104,$Z$104)+IF(J39=$Y$105,$Z$105)+IF(J39=$Y$75,$Z$75)+IF(J39=$Y$106,$Z$106)+IF(J39=$Y$107,$Z$107)+IF(J39=$Y$108,$Z$108)+IF(J39=$Y$110,$Z$110)+IF(J39=$Y$111,$Z$111)+IF(J39=$Y$112,$Z$112)+IF(J39=$Y$113,$Z$113)+IF(J39=$Y$114,$Z$114)+IF(J39=$Y$115,$Z$115)+IF(J39=$Y$116,$Z$116)+IF(J39=$Y$117,$Z$117)+IF(J39=$Y$118,$Z$118)</f>
        <v>0</v>
      </c>
      <c r="S39" s="19" t="n">
        <f aca="false">K39*10</f>
        <v>0</v>
      </c>
      <c r="T39" s="19" t="n">
        <f aca="false">VLOOKUP(L39,$AG$81:$AH$180,2,1)</f>
        <v>0</v>
      </c>
      <c r="U39" s="19" t="n">
        <f aca="false">VLOOKUP(M39,$AD$80:$AE$179,2,1)</f>
        <v>10</v>
      </c>
      <c r="V39" s="19" t="n">
        <f aca="false">SUM(N39:U39)</f>
        <v>2259</v>
      </c>
      <c r="W39" s="2" t="n">
        <v>35</v>
      </c>
      <c r="X39" s="9"/>
    </row>
    <row r="40" customFormat="false" ht="22.5" hidden="false" customHeight="true" outlineLevel="0" collapsed="false">
      <c r="A40" s="2" t="n">
        <v>37</v>
      </c>
      <c r="B40" s="18" t="s">
        <v>152</v>
      </c>
      <c r="C40" s="18" t="s">
        <v>153</v>
      </c>
      <c r="D40" s="18" t="s">
        <v>30</v>
      </c>
      <c r="E40" s="18" t="s">
        <v>154</v>
      </c>
      <c r="F40" s="2" t="n">
        <v>60</v>
      </c>
      <c r="G40" s="2" t="n">
        <v>136</v>
      </c>
      <c r="H40" s="2" t="n">
        <v>4</v>
      </c>
      <c r="I40" s="2" t="n">
        <v>0</v>
      </c>
      <c r="J40" s="2" t="n">
        <v>2</v>
      </c>
      <c r="K40" s="2" t="n">
        <v>0</v>
      </c>
      <c r="L40" s="2" t="n">
        <v>0</v>
      </c>
      <c r="M40" s="2" t="n">
        <v>40</v>
      </c>
      <c r="N40" s="19" t="n">
        <f aca="false">F40*17</f>
        <v>1020</v>
      </c>
      <c r="O40" s="20" t="n">
        <v>1051</v>
      </c>
      <c r="P40" s="19" t="n">
        <f aca="false">IF(H40=$Y$76,$Z$76)+IF(H40=$Y$77,$Z$77)+IF(H40=$Y$78,$Z$78)+IF(H40=$Y$79,$Z$79)+IF(H40=$Y$80,$Z$80)+IF(H40=$Y$81,$Z$81)+IF(H40=$Y$82,$Z$82)+IF(H40=$Y$83,$Z$83)+IF(H40=$Y$84,$Z$84)+IF(H40=$Y$85,$Z$85)+IF(H40=$Y$86,$Z$86)+IF(H40=$Y$87,$Z$87)+IF(H40=$Y$88,$Z$88)+IF(H40=$Y$89,$Z$89)+IF(H40=$Y$90,$Z$90)+IF(H40=$Y$91,$Z$91)+IF(H40=$Y$92,$Z$92)+IF(H40=$Y$93,$Z$93)</f>
        <v>30</v>
      </c>
      <c r="Q40" s="19" t="n">
        <f aca="false">IF(I40=$Y$95,$Z$95)+IF(I40=$Y$96,$Z$96)+IF(I40=$Y$97,$Z$97)+IF(I40=$Y$98,$Z$98)</f>
        <v>0</v>
      </c>
      <c r="R40" s="19" t="n">
        <f aca="false">IF(J40=$Y$100,$Z$100)+IF(J40=$Y$101,$Z$101)+IF(J40=$Y$102,$Z$102)+IF(J40=$Y$103,$Z$103)+IF(J40=$Y$104,$Z$104)+IF(J40=$Y$105,$Z$105)+IF(J40=$Y$75,$Z$75)+IF(J40=$Y$106,$Z$106)+IF(J40=$Y$107,$Z$107)+IF(J40=$Y$108,$Z$108)+IF(J40=$Y$110,$Z$110)+IF(J40=$Y$111,$Z$111)+IF(J40=$Y$112,$Z$112)+IF(J40=$Y$113,$Z$113)+IF(J40=$Y$114,$Z$114)+IF(J40=$Y$115,$Z$115)+IF(J40=$Y$116,$Z$116)+IF(J40=$Y$117,$Z$117)+IF(J40=$Y$118,$Z$118)</f>
        <v>10</v>
      </c>
      <c r="S40" s="19" t="n">
        <f aca="false">K40*10</f>
        <v>0</v>
      </c>
      <c r="T40" s="19" t="n">
        <f aca="false">VLOOKUP(L40,$AG$81:$AH$180,2,1)</f>
        <v>0</v>
      </c>
      <c r="U40" s="19" t="n">
        <f aca="false">VLOOKUP(M40,$AD$80:$AE$179,2,1)</f>
        <v>10</v>
      </c>
      <c r="V40" s="19" t="n">
        <f aca="false">SUM(N40:U40)</f>
        <v>2121</v>
      </c>
      <c r="W40" s="2" t="n">
        <v>36</v>
      </c>
      <c r="X40" s="9"/>
    </row>
    <row r="41" customFormat="false" ht="22.5" hidden="false" customHeight="true" outlineLevel="0" collapsed="false">
      <c r="A41" s="21" t="n">
        <v>38</v>
      </c>
      <c r="B41" s="18" t="s">
        <v>155</v>
      </c>
      <c r="C41" s="18" t="s">
        <v>156</v>
      </c>
      <c r="D41" s="18" t="s">
        <v>77</v>
      </c>
      <c r="E41" s="18" t="s">
        <v>157</v>
      </c>
      <c r="F41" s="2" t="n">
        <v>95</v>
      </c>
      <c r="G41" s="2" t="n">
        <v>50</v>
      </c>
      <c r="H41" s="2" t="n">
        <v>0</v>
      </c>
      <c r="I41" s="2" t="n">
        <v>0</v>
      </c>
      <c r="J41" s="2" t="n">
        <v>1</v>
      </c>
      <c r="K41" s="2" t="n">
        <v>0</v>
      </c>
      <c r="L41" s="2" t="n">
        <v>0</v>
      </c>
      <c r="M41" s="2" t="n">
        <v>53</v>
      </c>
      <c r="N41" s="19" t="n">
        <f aca="false">F41*17</f>
        <v>1615</v>
      </c>
      <c r="O41" s="20" t="n">
        <v>475</v>
      </c>
      <c r="P41" s="19" t="n">
        <f aca="false">IF(H41=$Y$76,$Z$76)+IF(H41=$Y$77,$Z$77)+IF(H41=$Y$78,$Z$78)+IF(H41=$Y$79,$Z$79)+IF(H41=$Y$80,$Z$80)+IF(H41=$Y$81,$Z$81)+IF(H41=$Y$82,$Z$82)+IF(H41=$Y$83,$Z$83)+IF(H41=$Y$84,$Z$84)+IF(H41=$Y$85,$Z$85)+IF(H41=$Y$86,$Z$86)+IF(H41=$Y$87,$Z$87)+IF(H41=$Y$88,$Z$88)+IF(H41=$Y$89,$Z$89)+IF(H41=$Y$90,$Z$90)+IF(H41=$Y$91,$Z$91)+IF(H41=$Y$92,$Z$92)+IF(H41=$Y$93,$Z$93)</f>
        <v>0</v>
      </c>
      <c r="Q41" s="19" t="n">
        <f aca="false">IF(I41=$Y$95,$Z$95)+IF(I41=$Y$96,$Z$96)+IF(I41=$Y$97,$Z$97)+IF(I41=$Y$98,$Z$98)</f>
        <v>0</v>
      </c>
      <c r="R41" s="19" t="n">
        <f aca="false">IF(J41=$Y$100,$Z$100)+IF(J41=$Y$101,$Z$101)+IF(J41=$Y$102,$Z$102)+IF(J41=$Y$103,$Z$103)+IF(J41=$Y$104,$Z$104)+IF(J41=$Y$105,$Z$105)+IF(J41=$Y$75,$Z$75)+IF(J41=$Y$106,$Z$106)+IF(J41=$Y$107,$Z$107)+IF(J41=$Y$108,$Z$108)+IF(J41=$Y$110,$Z$110)+IF(J41=$Y$111,$Z$111)+IF(J41=$Y$112,$Z$112)+IF(J41=$Y$113,$Z$113)+IF(J41=$Y$114,$Z$114)+IF(J41=$Y$115,$Z$115)+IF(J41=$Y$116,$Z$116)+IF(J41=$Y$117,$Z$117)+IF(J41=$Y$118,$Z$118)</f>
        <v>5</v>
      </c>
      <c r="S41" s="19" t="n">
        <f aca="false">K41*10</f>
        <v>0</v>
      </c>
      <c r="T41" s="19" t="n">
        <f aca="false">VLOOKUP(L41,$AG$81:$AH$180,2,1)</f>
        <v>0</v>
      </c>
      <c r="U41" s="19" t="n">
        <f aca="false">VLOOKUP(M41,$AD$80:$AE$179,2,1)</f>
        <v>20</v>
      </c>
      <c r="V41" s="19" t="n">
        <f aca="false">SUM(N41:U41)</f>
        <v>2115</v>
      </c>
      <c r="W41" s="2" t="n">
        <v>37</v>
      </c>
      <c r="X41" s="9"/>
    </row>
    <row r="42" customFormat="false" ht="22.5" hidden="false" customHeight="true" outlineLevel="0" collapsed="false">
      <c r="A42" s="21" t="n">
        <v>40</v>
      </c>
      <c r="B42" s="18" t="s">
        <v>158</v>
      </c>
      <c r="C42" s="18" t="s">
        <v>153</v>
      </c>
      <c r="D42" s="18" t="s">
        <v>46</v>
      </c>
      <c r="E42" s="18" t="s">
        <v>159</v>
      </c>
      <c r="F42" s="2" t="n">
        <v>100</v>
      </c>
      <c r="G42" s="2" t="n">
        <v>28</v>
      </c>
      <c r="H42" s="2" t="n">
        <v>5</v>
      </c>
      <c r="I42" s="2" t="n">
        <v>0</v>
      </c>
      <c r="J42" s="2" t="n">
        <v>0</v>
      </c>
      <c r="K42" s="2" t="n">
        <v>0</v>
      </c>
      <c r="L42" s="2" t="n">
        <v>0</v>
      </c>
      <c r="M42" s="2" t="n">
        <v>56</v>
      </c>
      <c r="N42" s="19" t="n">
        <f aca="false">F42*17</f>
        <v>1700</v>
      </c>
      <c r="O42" s="20" t="n">
        <v>280</v>
      </c>
      <c r="P42" s="19" t="n">
        <f aca="false">IF(H42=$Y$76,$Z$76)+IF(H42=$Y$77,$Z$77)+IF(H42=$Y$78,$Z$78)+IF(H42=$Y$79,$Z$79)+IF(H42=$Y$80,$Z$80)+IF(H42=$Y$81,$Z$81)+IF(H42=$Y$82,$Z$82)+IF(H42=$Y$83,$Z$83)+IF(H42=$Y$84,$Z$84)+IF(H42=$Y$85,$Z$85)+IF(H42=$Y$86,$Z$86)+IF(H42=$Y$87,$Z$87)+IF(H42=$Y$88,$Z$88)+IF(H42=$Y$89,$Z$89)+IF(H42=$Y$90,$Z$90)+IF(H42=$Y$91,$Z$91)+IF(H42=$Y$92,$Z$92)+IF(H42=$Y$93,$Z$93)</f>
        <v>40</v>
      </c>
      <c r="Q42" s="19" t="n">
        <f aca="false">IF(I42=$Y$95,$Z$95)+IF(I42=$Y$96,$Z$96)+IF(I42=$Y$97,$Z$97)+IF(I42=$Y$98,$Z$98)</f>
        <v>0</v>
      </c>
      <c r="R42" s="19" t="n">
        <f aca="false">IF(J42=$Y$100,$Z$100)+IF(J42=$Y$101,$Z$101)+IF(J42=$Y$102,$Z$102)+IF(J42=$Y$103,$Z$103)+IF(J42=$Y$104,$Z$104)+IF(J42=$Y$105,$Z$105)+IF(J42=$Y$75,$Z$75)+IF(J42=$Y$106,$Z$106)+IF(J42=$Y$107,$Z$107)+IF(J42=$Y$108,$Z$108)+IF(J42=$Y$110,$Z$110)+IF(J42=$Y$111,$Z$111)+IF(J42=$Y$112,$Z$112)+IF(J42=$Y$113,$Z$113)+IF(J42=$Y$114,$Z$114)+IF(J42=$Y$115,$Z$115)+IF(J42=$Y$116,$Z$116)+IF(J42=$Y$117,$Z$117)+IF(J42=$Y$118,$Z$118)</f>
        <v>0</v>
      </c>
      <c r="S42" s="19" t="n">
        <f aca="false">K42*10</f>
        <v>0</v>
      </c>
      <c r="T42" s="19" t="n">
        <f aca="false">VLOOKUP(L42,$AG$81:$AH$180,2,1)</f>
        <v>0</v>
      </c>
      <c r="U42" s="19" t="n">
        <f aca="false">VLOOKUP(M42,$AD$80:$AE$179,2,1)</f>
        <v>20</v>
      </c>
      <c r="V42" s="19" t="n">
        <f aca="false">SUM(N42:U42)</f>
        <v>2040</v>
      </c>
      <c r="W42" s="2" t="n">
        <v>38</v>
      </c>
      <c r="X42" s="9"/>
    </row>
    <row r="43" customFormat="false" ht="22.5" hidden="false" customHeight="true" outlineLevel="0" collapsed="false">
      <c r="A43" s="2" t="n">
        <v>39</v>
      </c>
      <c r="B43" s="18" t="s">
        <v>160</v>
      </c>
      <c r="C43" s="18" t="s">
        <v>161</v>
      </c>
      <c r="D43" s="18" t="s">
        <v>38</v>
      </c>
      <c r="E43" s="18" t="s">
        <v>162</v>
      </c>
      <c r="F43" s="23" t="n">
        <v>70</v>
      </c>
      <c r="G43" s="2" t="n">
        <v>79</v>
      </c>
      <c r="H43" s="2" t="n">
        <v>4</v>
      </c>
      <c r="I43" s="2" t="n">
        <v>0</v>
      </c>
      <c r="J43" s="2" t="n">
        <v>1</v>
      </c>
      <c r="K43" s="2" t="n">
        <v>0</v>
      </c>
      <c r="L43" s="2" t="n">
        <v>0</v>
      </c>
      <c r="M43" s="2" t="n">
        <v>53</v>
      </c>
      <c r="N43" s="19" t="n">
        <f aca="false">F43*17</f>
        <v>1190</v>
      </c>
      <c r="O43" s="20" t="n">
        <v>790</v>
      </c>
      <c r="P43" s="19" t="n">
        <f aca="false">IF(H43=$Y$76,$Z$76)+IF(H43=$Y$77,$Z$77)+IF(H43=$Y$78,$Z$78)+IF(H43=$Y$79,$Z$79)+IF(H43=$Y$80,$Z$80)+IF(H43=$Y$81,$Z$81)+IF(H43=$Y$82,$Z$82)+IF(H43=$Y$83,$Z$83)+IF(H43=$Y$84,$Z$84)+IF(H43=$Y$85,$Z$85)+IF(H43=$Y$86,$Z$86)+IF(H43=$Y$87,$Z$87)+IF(H43=$Y$88,$Z$88)+IF(H43=$Y$89,$Z$89)+IF(H43=$Y$90,$Z$90)+IF(H43=$Y$91,$Z$91)+IF(H43=$Y$92,$Z$92)+IF(H43=$Y$93,$Z$93)</f>
        <v>30</v>
      </c>
      <c r="Q43" s="19" t="n">
        <f aca="false">IF(I43=$Y$95,$Z$95)+IF(I43=$Y$96,$Z$96)+IF(I43=$Y$97,$Z$97)+IF(I43=$Y$98,$Z$98)</f>
        <v>0</v>
      </c>
      <c r="R43" s="19" t="n">
        <f aca="false">IF(J43=$Y$100,$Z$100)+IF(J43=$Y$101,$Z$101)+IF(J43=$Y$102,$Z$102)+IF(J43=$Y$103,$Z$103)+IF(J43=$Y$104,$Z$104)+IF(J43=$Y$105,$Z$105)+IF(J43=$Y$75,$Z$75)+IF(J43=$Y$106,$Z$106)+IF(J43=$Y$107,$Z$107)+IF(J43=$Y$108,$Z$108)+IF(J43=$Y$110,$Z$110)+IF(J43=$Y$111,$Z$111)+IF(J43=$Y$112,$Z$112)+IF(J43=$Y$113,$Z$113)+IF(J43=$Y$114,$Z$114)+IF(J43=$Y$115,$Z$115)+IF(J43=$Y$116,$Z$116)+IF(J43=$Y$117,$Z$117)+IF(J43=$Y$118,$Z$118)</f>
        <v>5</v>
      </c>
      <c r="S43" s="19" t="n">
        <f aca="false">K43*10</f>
        <v>0</v>
      </c>
      <c r="T43" s="19" t="n">
        <f aca="false">VLOOKUP(L43,$AG$81:$AH$180,2,1)</f>
        <v>0</v>
      </c>
      <c r="U43" s="19" t="n">
        <f aca="false">VLOOKUP(M43,$AD$80:$AE$179,2,1)</f>
        <v>20</v>
      </c>
      <c r="V43" s="19" t="n">
        <f aca="false">SUM(N43:U43)</f>
        <v>2035</v>
      </c>
      <c r="W43" s="2" t="n">
        <v>39</v>
      </c>
      <c r="X43" s="9"/>
    </row>
    <row r="44" customFormat="false" ht="22.5" hidden="false" customHeight="true" outlineLevel="0" collapsed="false">
      <c r="A44" s="2" t="n">
        <v>41</v>
      </c>
      <c r="B44" s="18" t="s">
        <v>163</v>
      </c>
      <c r="C44" s="18" t="s">
        <v>164</v>
      </c>
      <c r="D44" s="18" t="s">
        <v>50</v>
      </c>
      <c r="E44" s="18" t="s">
        <v>165</v>
      </c>
      <c r="F44" s="2" t="n">
        <v>56</v>
      </c>
      <c r="G44" s="2" t="n">
        <v>147</v>
      </c>
      <c r="H44" s="2" t="n">
        <v>0</v>
      </c>
      <c r="I44" s="2" t="n">
        <v>0</v>
      </c>
      <c r="J44" s="2" t="n">
        <v>0</v>
      </c>
      <c r="K44" s="2" t="n">
        <v>0</v>
      </c>
      <c r="L44" s="2" t="n">
        <v>85</v>
      </c>
      <c r="M44" s="2" t="n">
        <v>44</v>
      </c>
      <c r="N44" s="19" t="n">
        <f aca="false">F44*17</f>
        <v>952</v>
      </c>
      <c r="O44" s="20" t="n">
        <v>952</v>
      </c>
      <c r="P44" s="19" t="n">
        <f aca="false">IF(H44=$Y$76,$Z$76)+IF(H44=$Y$77,$Z$77)+IF(H44=$Y$78,$Z$78)+IF(H44=$Y$79,$Z$79)+IF(H44=$Y$80,$Z$80)+IF(H44=$Y$81,$Z$81)+IF(H44=$Y$82,$Z$82)+IF(H44=$Y$83,$Z$83)+IF(H44=$Y$84,$Z$84)+IF(H44=$Y$85,$Z$85)+IF(H44=$Y$86,$Z$86)+IF(H44=$Y$87,$Z$87)+IF(H44=$Y$88,$Z$88)+IF(H44=$Y$89,$Z$89)+IF(H44=$Y$90,$Z$90)+IF(H44=$Y$91,$Z$91)+IF(H44=$Y$92,$Z$92)+IF(H44=$Y$93,$Z$93)</f>
        <v>0</v>
      </c>
      <c r="Q44" s="19" t="n">
        <f aca="false">IF(I44=$Y$95,$Z$95)+IF(I44=$Y$96,$Z$96)+IF(I44=$Y$97,$Z$97)+IF(I44=$Y$98,$Z$98)</f>
        <v>0</v>
      </c>
      <c r="R44" s="19" t="n">
        <f aca="false">IF(J44=$Y$100,$Z$100)+IF(J44=$Y$101,$Z$101)+IF(J44=$Y$102,$Z$102)+IF(J44=$Y$103,$Z$103)+IF(J44=$Y$104,$Z$104)+IF(J44=$Y$105,$Z$105)+IF(J44=$Y$75,$Z$75)+IF(J44=$Y$106,$Z$106)+IF(J44=$Y$107,$Z$107)+IF(J44=$Y$108,$Z$108)+IF(J44=$Y$110,$Z$110)+IF(J44=$Y$111,$Z$111)+IF(J44=$Y$112,$Z$112)+IF(J44=$Y$113,$Z$113)+IF(J44=$Y$114,$Z$114)+IF(J44=$Y$115,$Z$115)+IF(J44=$Y$116,$Z$116)+IF(J44=$Y$117,$Z$117)+IF(J44=$Y$118,$Z$118)</f>
        <v>0</v>
      </c>
      <c r="S44" s="19" t="n">
        <f aca="false">K44*10</f>
        <v>0</v>
      </c>
      <c r="T44" s="19" t="n">
        <f aca="false">VLOOKUP(L44,$AG$81:$AH$180,2,1)</f>
        <v>17</v>
      </c>
      <c r="U44" s="19" t="n">
        <f aca="false">VLOOKUP(M44,$AD$80:$AE$179,2,1)</f>
        <v>10</v>
      </c>
      <c r="V44" s="19" t="n">
        <f aca="false">SUM(N44:U44)</f>
        <v>1931</v>
      </c>
      <c r="W44" s="2" t="n">
        <v>40</v>
      </c>
      <c r="X44" s="9"/>
    </row>
    <row r="45" customFormat="false" ht="22.5" hidden="false" customHeight="true" outlineLevel="0" collapsed="false">
      <c r="A45" s="21" t="n">
        <v>42</v>
      </c>
      <c r="B45" s="18" t="s">
        <v>166</v>
      </c>
      <c r="C45" s="18" t="s">
        <v>161</v>
      </c>
      <c r="D45" s="18" t="s">
        <v>74</v>
      </c>
      <c r="E45" s="18" t="s">
        <v>167</v>
      </c>
      <c r="F45" s="2" t="n">
        <v>90</v>
      </c>
      <c r="G45" s="2" t="n">
        <v>37</v>
      </c>
      <c r="H45" s="2" t="n">
        <v>0</v>
      </c>
      <c r="I45" s="2" t="n">
        <v>0</v>
      </c>
      <c r="J45" s="2" t="n">
        <v>0</v>
      </c>
      <c r="K45" s="2" t="n">
        <v>0</v>
      </c>
      <c r="L45" s="2" t="n">
        <v>0</v>
      </c>
      <c r="M45" s="2" t="n">
        <v>52</v>
      </c>
      <c r="N45" s="19" t="n">
        <f aca="false">F45*17</f>
        <v>1530</v>
      </c>
      <c r="O45" s="20" t="n">
        <v>370</v>
      </c>
      <c r="P45" s="19" t="n">
        <f aca="false">IF(H45=$Y$76,$Z$76)+IF(H45=$Y$77,$Z$77)+IF(H45=$Y$78,$Z$78)+IF(H45=$Y$79,$Z$79)+IF(H45=$Y$80,$Z$80)+IF(H45=$Y$81,$Z$81)+IF(H45=$Y$82,$Z$82)+IF(H45=$Y$83,$Z$83)+IF(H45=$Y$84,$Z$84)+IF(H45=$Y$85,$Z$85)+IF(H45=$Y$86,$Z$86)+IF(H45=$Y$87,$Z$87)+IF(H45=$Y$88,$Z$88)+IF(H45=$Y$89,$Z$89)+IF(H45=$Y$90,$Z$90)+IF(H45=$Y$91,$Z$91)+IF(H45=$Y$92,$Z$92)+IF(H45=$Y$93,$Z$93)</f>
        <v>0</v>
      </c>
      <c r="Q45" s="19" t="n">
        <f aca="false">IF(I45=$Y$95,$Z$95)+IF(I45=$Y$96,$Z$96)+IF(I45=$Y$97,$Z$97)+IF(I45=$Y$98,$Z$98)</f>
        <v>0</v>
      </c>
      <c r="R45" s="19" t="n">
        <f aca="false">IF(J45=$Y$100,$Z$100)+IF(J45=$Y$101,$Z$101)+IF(J45=$Y$102,$Z$102)+IF(J45=$Y$103,$Z$103)+IF(J45=$Y$104,$Z$104)+IF(J45=$Y$105,$Z$105)+IF(J45=$Y$75,$Z$75)+IF(J45=$Y$106,$Z$106)+IF(J45=$Y$107,$Z$107)+IF(J45=$Y$108,$Z$108)+IF(J45=$Y$110,$Z$110)+IF(J45=$Y$111,$Z$111)+IF(J45=$Y$112,$Z$112)+IF(J45=$Y$113,$Z$113)+IF(J45=$Y$114,$Z$114)+IF(J45=$Y$115,$Z$115)+IF(J45=$Y$116,$Z$116)+IF(J45=$Y$117,$Z$117)+IF(J45=$Y$118,$Z$118)</f>
        <v>0</v>
      </c>
      <c r="S45" s="19" t="n">
        <f aca="false">K45*10</f>
        <v>0</v>
      </c>
      <c r="T45" s="19" t="n">
        <f aca="false">VLOOKUP(L45,$AG$81:$AH$180,2,1)</f>
        <v>0</v>
      </c>
      <c r="U45" s="19" t="n">
        <f aca="false">VLOOKUP(M45,$AD$80:$AE$179,2,1)</f>
        <v>20</v>
      </c>
      <c r="V45" s="19" t="n">
        <f aca="false">SUM(N45:U45)</f>
        <v>1920</v>
      </c>
      <c r="W45" s="2" t="n">
        <v>41</v>
      </c>
      <c r="X45" s="9"/>
    </row>
    <row r="46" customFormat="false" ht="22.5" hidden="false" customHeight="true" outlineLevel="0" collapsed="false">
      <c r="A46" s="2" t="n">
        <v>43</v>
      </c>
      <c r="B46" s="18" t="s">
        <v>168</v>
      </c>
      <c r="C46" s="18" t="s">
        <v>169</v>
      </c>
      <c r="D46" s="18" t="s">
        <v>170</v>
      </c>
      <c r="E46" s="18" t="s">
        <v>171</v>
      </c>
      <c r="F46" s="2" t="n">
        <v>60</v>
      </c>
      <c r="G46" s="2" t="n">
        <v>89</v>
      </c>
      <c r="H46" s="2" t="n">
        <v>0</v>
      </c>
      <c r="I46" s="2" t="n">
        <v>0</v>
      </c>
      <c r="J46" s="2" t="n">
        <v>1</v>
      </c>
      <c r="K46" s="2" t="n">
        <v>0</v>
      </c>
      <c r="L46" s="2" t="n">
        <v>0</v>
      </c>
      <c r="M46" s="2" t="n">
        <v>41</v>
      </c>
      <c r="N46" s="19" t="n">
        <f aca="false">F46*17</f>
        <v>1020</v>
      </c>
      <c r="O46" s="20" t="n">
        <v>880</v>
      </c>
      <c r="P46" s="19" t="n">
        <f aca="false">IF(H46=$Y$76,$Z$76)+IF(H46=$Y$77,$Z$77)+IF(H46=$Y$78,$Z$78)+IF(H46=$Y$79,$Z$79)+IF(H46=$Y$80,$Z$80)+IF(H46=$Y$81,$Z$81)+IF(H46=$Y$82,$Z$82)+IF(H46=$Y$83,$Z$83)+IF(H46=$Y$84,$Z$84)+IF(H46=$Y$85,$Z$85)+IF(H46=$Y$86,$Z$86)+IF(H46=$Y$87,$Z$87)+IF(H46=$Y$88,$Z$88)+IF(H46=$Y$89,$Z$89)+IF(H46=$Y$90,$Z$90)+IF(H46=$Y$91,$Z$91)+IF(H46=$Y$92,$Z$92)+IF(H46=$Y$93,$Z$93)</f>
        <v>0</v>
      </c>
      <c r="Q46" s="19" t="n">
        <f aca="false">IF(I46=$Y$95,$Z$95)+IF(I46=$Y$96,$Z$96)+IF(I46=$Y$97,$Z$97)+IF(I46=$Y$98,$Z$98)</f>
        <v>0</v>
      </c>
      <c r="R46" s="19" t="n">
        <f aca="false">IF(J46=$Y$100,$Z$100)+IF(J46=$Y$101,$Z$101)+IF(J46=$Y$102,$Z$102)+IF(J46=$Y$103,$Z$103)+IF(J46=$Y$104,$Z$104)+IF(J46=$Y$105,$Z$105)+IF(J46=$Y$75,$Z$75)+IF(J46=$Y$106,$Z$106)+IF(J46=$Y$107,$Z$107)+IF(J46=$Y$108,$Z$108)+IF(J46=$Y$110,$Z$110)+IF(J46=$Y$111,$Z$111)+IF(J46=$Y$112,$Z$112)+IF(J46=$Y$113,$Z$113)+IF(J46=$Y$114,$Z$114)+IF(J46=$Y$115,$Z$115)+IF(J46=$Y$116,$Z$116)+IF(J46=$Y$117,$Z$117)+IF(J46=$Y$118,$Z$118)</f>
        <v>5</v>
      </c>
      <c r="S46" s="19" t="n">
        <f aca="false">K46*10</f>
        <v>0</v>
      </c>
      <c r="T46" s="19" t="n">
        <f aca="false">VLOOKUP(L46,$AG$81:$AH$180,2,1)</f>
        <v>0</v>
      </c>
      <c r="U46" s="19" t="n">
        <f aca="false">VLOOKUP(M46,$AD$80:$AE$179,2,1)</f>
        <v>10</v>
      </c>
      <c r="V46" s="19" t="n">
        <f aca="false">SUM(N46:U46)</f>
        <v>1915</v>
      </c>
      <c r="W46" s="2" t="n">
        <v>42</v>
      </c>
      <c r="X46" s="9"/>
    </row>
    <row r="47" customFormat="false" ht="22.5" hidden="false" customHeight="true" outlineLevel="0" collapsed="false">
      <c r="A47" s="21" t="n">
        <v>44</v>
      </c>
      <c r="B47" s="18" t="s">
        <v>172</v>
      </c>
      <c r="C47" s="18" t="s">
        <v>49</v>
      </c>
      <c r="D47" s="18" t="s">
        <v>38</v>
      </c>
      <c r="E47" s="18" t="s">
        <v>173</v>
      </c>
      <c r="F47" s="2" t="n">
        <v>60</v>
      </c>
      <c r="G47" s="2" t="n">
        <v>148</v>
      </c>
      <c r="H47" s="2" t="n">
        <v>5</v>
      </c>
      <c r="I47" s="2" t="n">
        <v>0</v>
      </c>
      <c r="J47" s="2" t="n">
        <v>0</v>
      </c>
      <c r="K47" s="2" t="n">
        <v>0</v>
      </c>
      <c r="L47" s="2" t="n">
        <v>0</v>
      </c>
      <c r="M47" s="2" t="n">
        <v>60</v>
      </c>
      <c r="N47" s="19" t="n">
        <f aca="false">F47*17</f>
        <v>1020</v>
      </c>
      <c r="O47" s="20" t="n">
        <v>835</v>
      </c>
      <c r="P47" s="19" t="n">
        <f aca="false">IF(H47=$Y$76,$Z$76)+IF(H47=$Y$77,$Z$77)+IF(H47=$Y$78,$Z$78)+IF(H47=$Y$79,$Z$79)+IF(H47=$Y$80,$Z$80)+IF(H47=$Y$81,$Z$81)+IF(H47=$Y$82,$Z$82)+IF(H47=$Y$83,$Z$83)+IF(H47=$Y$84,$Z$84)+IF(H47=$Y$85,$Z$85)+IF(H47=$Y$86,$Z$86)+IF(H47=$Y$87,$Z$87)+IF(H47=$Y$88,$Z$88)+IF(H47=$Y$89,$Z$89)+IF(H47=$Y$90,$Z$90)+IF(H47=$Y$91,$Z$91)+IF(H47=$Y$92,$Z$92)+IF(H47=$Y$93,$Z$93)</f>
        <v>40</v>
      </c>
      <c r="Q47" s="19" t="n">
        <f aca="false">IF(I47=$Y$95,$Z$95)+IF(I47=$Y$96,$Z$96)+IF(I47=$Y$97,$Z$97)+IF(I47=$Y$98,$Z$98)</f>
        <v>0</v>
      </c>
      <c r="R47" s="19" t="n">
        <f aca="false">IF(J47=$Y$100,$Z$100)+IF(J47=$Y$101,$Z$101)+IF(J47=$Y$102,$Z$102)+IF(J47=$Y$103,$Z$103)+IF(J47=$Y$104,$Z$104)+IF(J47=$Y$105,$Z$105)+IF(J47=$Y$75,$Z$75)+IF(J47=$Y$106,$Z$106)+IF(J47=$Y$107,$Z$107)+IF(J47=$Y$108,$Z$108)+IF(J47=$Y$110,$Z$110)+IF(J47=$Y$111,$Z$111)+IF(J47=$Y$112,$Z$112)+IF(J47=$Y$113,$Z$113)+IF(J47=$Y$114,$Z$114)+IF(J47=$Y$115,$Z$115)+IF(J47=$Y$116,$Z$116)+IF(J47=$Y$117,$Z$117)+IF(J47=$Y$118,$Z$118)</f>
        <v>0</v>
      </c>
      <c r="S47" s="19" t="n">
        <f aca="false">K47*10</f>
        <v>0</v>
      </c>
      <c r="T47" s="19" t="n">
        <f aca="false">VLOOKUP(L47,$AG$81:$AH$180,2,1)</f>
        <v>0</v>
      </c>
      <c r="U47" s="19" t="n">
        <f aca="false">VLOOKUP(M47,$AD$80:$AE$179,2,1)</f>
        <v>20</v>
      </c>
      <c r="V47" s="19" t="n">
        <f aca="false">SUM(N47:U47)</f>
        <v>1915</v>
      </c>
      <c r="W47" s="2" t="n">
        <v>43</v>
      </c>
      <c r="X47" s="9"/>
    </row>
    <row r="48" customFormat="false" ht="22.5" hidden="false" customHeight="true" outlineLevel="0" collapsed="false">
      <c r="A48" s="2" t="n">
        <v>45</v>
      </c>
      <c r="B48" s="18" t="s">
        <v>174</v>
      </c>
      <c r="C48" s="18" t="s">
        <v>61</v>
      </c>
      <c r="D48" s="18" t="s">
        <v>175</v>
      </c>
      <c r="E48" s="18" t="s">
        <v>176</v>
      </c>
      <c r="F48" s="2" t="n">
        <v>100</v>
      </c>
      <c r="G48" s="2" t="n">
        <v>13</v>
      </c>
      <c r="H48" s="2" t="n">
        <v>0</v>
      </c>
      <c r="I48" s="2" t="n">
        <v>0</v>
      </c>
      <c r="J48" s="2" t="n">
        <v>1</v>
      </c>
      <c r="K48" s="2" t="n">
        <v>0</v>
      </c>
      <c r="L48" s="2" t="n">
        <v>0</v>
      </c>
      <c r="M48" s="2" t="n">
        <v>49</v>
      </c>
      <c r="N48" s="19" t="n">
        <f aca="false">F48*17</f>
        <v>1700</v>
      </c>
      <c r="O48" s="20" t="n">
        <v>130</v>
      </c>
      <c r="P48" s="19" t="n">
        <f aca="false">IF(H48=$Y$76,$Z$76)+IF(H48=$Y$77,$Z$77)+IF(H48=$Y$78,$Z$78)+IF(H48=$Y$79,$Z$79)+IF(H48=$Y$80,$Z$80)+IF(H48=$Y$81,$Z$81)+IF(H48=$Y$82,$Z$82)+IF(H48=$Y$83,$Z$83)+IF(H48=$Y$84,$Z$84)+IF(H48=$Y$85,$Z$85)+IF(H48=$Y$86,$Z$86)+IF(H48=$Y$87,$Z$87)+IF(H48=$Y$88,$Z$88)+IF(H48=$Y$89,$Z$89)+IF(H48=$Y$90,$Z$90)+IF(H48=$Y$91,$Z$91)+IF(H48=$Y$92,$Z$92)+IF(H48=$Y$93,$Z$93)</f>
        <v>0</v>
      </c>
      <c r="Q48" s="19" t="n">
        <f aca="false">IF(I48=$Y$95,$Z$95)+IF(I48=$Y$96,$Z$96)+IF(I48=$Y$97,$Z$97)+IF(I48=$Y$98,$Z$98)</f>
        <v>0</v>
      </c>
      <c r="R48" s="19" t="n">
        <f aca="false">IF(J48=$Y$100,$Z$100)+IF(J48=$Y$101,$Z$101)+IF(J48=$Y$102,$Z$102)+IF(J48=$Y$103,$Z$103)+IF(J48=$Y$104,$Z$104)+IF(J48=$Y$105,$Z$105)+IF(J48=$Y$75,$Z$75)+IF(J48=$Y$106,$Z$106)+IF(J48=$Y$107,$Z$107)+IF(J48=$Y$108,$Z$108)+IF(J48=$Y$110,$Z$110)+IF(J48=$Y$111,$Z$111)+IF(J48=$Y$112,$Z$112)+IF(J48=$Y$113,$Z$113)+IF(J48=$Y$114,$Z$114)+IF(J48=$Y$115,$Z$115)+IF(J48=$Y$116,$Z$116)+IF(J48=$Y$117,$Z$117)+IF(J48=$Y$118,$Z$118)</f>
        <v>5</v>
      </c>
      <c r="S48" s="19" t="n">
        <f aca="false">K48*10</f>
        <v>0</v>
      </c>
      <c r="T48" s="19" t="n">
        <f aca="false">VLOOKUP(L48,$AG$81:$AH$180,2,1)</f>
        <v>0</v>
      </c>
      <c r="U48" s="19" t="n">
        <f aca="false">VLOOKUP(M48,$AD$80:$AE$179,2,1)</f>
        <v>10</v>
      </c>
      <c r="V48" s="19" t="n">
        <f aca="false">SUM(N48:U48)</f>
        <v>1845</v>
      </c>
      <c r="W48" s="2" t="n">
        <v>44</v>
      </c>
      <c r="X48" s="9"/>
    </row>
    <row r="49" customFormat="false" ht="22.5" hidden="false" customHeight="true" outlineLevel="0" collapsed="false">
      <c r="A49" s="21" t="n">
        <v>46</v>
      </c>
      <c r="B49" s="18" t="s">
        <v>177</v>
      </c>
      <c r="C49" s="18" t="s">
        <v>178</v>
      </c>
      <c r="D49" s="18" t="s">
        <v>179</v>
      </c>
      <c r="E49" s="18" t="s">
        <v>180</v>
      </c>
      <c r="F49" s="2" t="n">
        <v>50</v>
      </c>
      <c r="G49" s="2" t="n">
        <v>86</v>
      </c>
      <c r="H49" s="2" t="n">
        <v>7</v>
      </c>
      <c r="I49" s="2" t="n">
        <v>0</v>
      </c>
      <c r="J49" s="2" t="n">
        <v>0</v>
      </c>
      <c r="K49" s="2" t="n">
        <v>0</v>
      </c>
      <c r="L49" s="2" t="n">
        <v>0</v>
      </c>
      <c r="M49" s="2" t="n">
        <v>30</v>
      </c>
      <c r="N49" s="19" t="n">
        <f aca="false">F49*17</f>
        <v>850</v>
      </c>
      <c r="O49" s="20" t="n">
        <v>830</v>
      </c>
      <c r="P49" s="19" t="n">
        <f aca="false">IF(H49=$Y$76,$Z$76)+IF(H49=$Y$77,$Z$77)+IF(H49=$Y$78,$Z$78)+IF(H49=$Y$79,$Z$79)+IF(H49=$Y$80,$Z$80)+IF(H49=$Y$81,$Z$81)+IF(H49=$Y$82,$Z$82)+IF(H49=$Y$83,$Z$83)+IF(H49=$Y$84,$Z$84)+IF(H49=$Y$85,$Z$85)+IF(H49=$Y$86,$Z$86)+IF(H49=$Y$87,$Z$87)+IF(H49=$Y$88,$Z$88)+IF(H49=$Y$89,$Z$89)+IF(H49=$Y$90,$Z$90)+IF(H49=$Y$91,$Z$91)+IF(H49=$Y$92,$Z$92)+IF(H49=$Y$93,$Z$93)</f>
        <v>60</v>
      </c>
      <c r="Q49" s="19" t="n">
        <f aca="false">IF(I49=$Y$95,$Z$95)+IF(I49=$Y$96,$Z$96)+IF(I49=$Y$97,$Z$97)+IF(I49=$Y$98,$Z$98)</f>
        <v>0</v>
      </c>
      <c r="R49" s="19" t="n">
        <f aca="false">IF(J49=$Y$100,$Z$100)+IF(J49=$Y$101,$Z$101)+IF(J49=$Y$102,$Z$102)+IF(J49=$Y$103,$Z$103)+IF(J49=$Y$104,$Z$104)+IF(J49=$Y$105,$Z$105)+IF(J49=$Y$75,$Z$75)+IF(J49=$Y$106,$Z$106)+IF(J49=$Y$107,$Z$107)+IF(J49=$Y$108,$Z$108)+IF(J49=$Y$110,$Z$110)+IF(J49=$Y$111,$Z$111)+IF(J49=$Y$112,$Z$112)+IF(J49=$Y$113,$Z$113)+IF(J49=$Y$114,$Z$114)+IF(J49=$Y$115,$Z$115)+IF(J49=$Y$116,$Z$116)+IF(J49=$Y$117,$Z$117)+IF(J49=$Y$118,$Z$118)</f>
        <v>0</v>
      </c>
      <c r="S49" s="19" t="n">
        <f aca="false">K49*10</f>
        <v>0</v>
      </c>
      <c r="T49" s="19" t="n">
        <f aca="false">VLOOKUP(L49,$AG$81:$AH$180,2,1)</f>
        <v>0</v>
      </c>
      <c r="U49" s="19" t="n">
        <f aca="false">VLOOKUP(M49,$AD$80:$AE$179,2,1)</f>
        <v>10</v>
      </c>
      <c r="V49" s="19" t="n">
        <f aca="false">SUM(N49:U49)</f>
        <v>1750</v>
      </c>
      <c r="W49" s="2" t="n">
        <v>45</v>
      </c>
      <c r="X49" s="9"/>
    </row>
    <row r="50" customFormat="false" ht="22.5" hidden="false" customHeight="true" outlineLevel="0" collapsed="false">
      <c r="A50" s="2" t="n">
        <v>47</v>
      </c>
      <c r="B50" s="18" t="s">
        <v>181</v>
      </c>
      <c r="C50" s="18" t="s">
        <v>182</v>
      </c>
      <c r="D50" s="18" t="s">
        <v>127</v>
      </c>
      <c r="E50" s="18" t="s">
        <v>183</v>
      </c>
      <c r="F50" s="2" t="n">
        <v>50</v>
      </c>
      <c r="G50" s="2" t="n">
        <v>113</v>
      </c>
      <c r="H50" s="2" t="n">
        <v>0</v>
      </c>
      <c r="I50" s="2" t="n">
        <v>0</v>
      </c>
      <c r="J50" s="2" t="n">
        <v>0</v>
      </c>
      <c r="K50" s="2" t="n">
        <v>0</v>
      </c>
      <c r="L50" s="2" t="n">
        <v>0</v>
      </c>
      <c r="M50" s="2" t="n">
        <v>56</v>
      </c>
      <c r="N50" s="19" t="n">
        <f aca="false">F50*17</f>
        <v>850</v>
      </c>
      <c r="O50" s="20" t="n">
        <v>850</v>
      </c>
      <c r="P50" s="19" t="n">
        <f aca="false">IF(H50=$Y$76,$Z$76)+IF(H50=$Y$77,$Z$77)+IF(H50=$Y$78,$Z$78)+IF(H50=$Y$79,$Z$79)+IF(H50=$Y$80,$Z$80)+IF(H50=$Y$81,$Z$81)+IF(H50=$Y$82,$Z$82)+IF(H50=$Y$83,$Z$83)+IF(H50=$Y$84,$Z$84)+IF(H50=$Y$85,$Z$85)+IF(H50=$Y$86,$Z$86)+IF(H50=$Y$87,$Z$87)+IF(H50=$Y$88,$Z$88)+IF(H50=$Y$89,$Z$89)+IF(H50=$Y$90,$Z$90)+IF(H50=$Y$91,$Z$91)+IF(H50=$Y$92,$Z$92)+IF(H50=$Y$93,$Z$93)</f>
        <v>0</v>
      </c>
      <c r="Q50" s="19" t="n">
        <f aca="false">IF(I50=$Y$95,$Z$95)+IF(I50=$Y$96,$Z$96)+IF(I50=$Y$97,$Z$97)+IF(I50=$Y$98,$Z$98)</f>
        <v>0</v>
      </c>
      <c r="R50" s="19" t="n">
        <f aca="false">IF(J50=$Y$100,$Z$100)+IF(J50=$Y$101,$Z$101)+IF(J50=$Y$102,$Z$102)+IF(J50=$Y$103,$Z$103)+IF(J50=$Y$104,$Z$104)+IF(J50=$Y$105,$Z$105)+IF(J50=$Y$75,$Z$75)+IF(J50=$Y$106,$Z$106)+IF(J50=$Y$107,$Z$107)+IF(J50=$Y$108,$Z$108)+IF(J50=$Y$110,$Z$110)+IF(J50=$Y$111,$Z$111)+IF(J50=$Y$112,$Z$112)+IF(J50=$Y$113,$Z$113)+IF(J50=$Y$114,$Z$114)+IF(J50=$Y$115,$Z$115)+IF(J50=$Y$116,$Z$116)+IF(J50=$Y$117,$Z$117)+IF(J50=$Y$118,$Z$118)</f>
        <v>0</v>
      </c>
      <c r="S50" s="19" t="n">
        <f aca="false">K50*10</f>
        <v>0</v>
      </c>
      <c r="T50" s="19" t="n">
        <f aca="false">VLOOKUP(L50,$AG$81:$AH$180,2,1)</f>
        <v>0</v>
      </c>
      <c r="U50" s="19" t="n">
        <f aca="false">VLOOKUP(M50,$AD$80:$AE$179,2,1)</f>
        <v>20</v>
      </c>
      <c r="V50" s="19" t="n">
        <f aca="false">SUM(N50:U50)</f>
        <v>1720</v>
      </c>
      <c r="W50" s="2" t="n">
        <v>46</v>
      </c>
      <c r="X50" s="9"/>
    </row>
    <row r="51" customFormat="false" ht="22.5" hidden="false" customHeight="true" outlineLevel="0" collapsed="false">
      <c r="A51" s="21" t="n">
        <v>48</v>
      </c>
      <c r="B51" s="22" t="s">
        <v>184</v>
      </c>
      <c r="C51" s="22" t="s">
        <v>185</v>
      </c>
      <c r="D51" s="22" t="s">
        <v>186</v>
      </c>
      <c r="E51" s="22" t="s">
        <v>187</v>
      </c>
      <c r="F51" s="2" t="n">
        <v>50</v>
      </c>
      <c r="G51" s="2" t="n">
        <v>78</v>
      </c>
      <c r="H51" s="2" t="n">
        <v>0</v>
      </c>
      <c r="I51" s="2" t="n">
        <v>0</v>
      </c>
      <c r="J51" s="2" t="n">
        <v>0</v>
      </c>
      <c r="K51" s="2" t="n">
        <v>0</v>
      </c>
      <c r="L51" s="2" t="n">
        <v>0</v>
      </c>
      <c r="M51" s="2" t="n">
        <v>53</v>
      </c>
      <c r="N51" s="19" t="n">
        <f aca="false">F51*17</f>
        <v>850</v>
      </c>
      <c r="O51" s="20" t="n">
        <v>770</v>
      </c>
      <c r="P51" s="19" t="n">
        <f aca="false">IF(H51=$Y$76,$Z$76)+IF(H51=$Y$77,$Z$77)+IF(H51=$Y$78,$Z$78)+IF(H51=$Y$79,$Z$79)+IF(H51=$Y$80,$Z$80)+IF(H51=$Y$81,$Z$81)+IF(H51=$Y$82,$Z$82)+IF(H51=$Y$83,$Z$83)+IF(H51=$Y$84,$Z$84)+IF(H51=$Y$85,$Z$85)+IF(H51=$Y$86,$Z$86)+IF(H51=$Y$87,$Z$87)+IF(H51=$Y$88,$Z$88)+IF(H51=$Y$89,$Z$89)+IF(H51=$Y$90,$Z$90)+IF(H51=$Y$91,$Z$91)+IF(H51=$Y$92,$Z$92)+IF(H51=$Y$93,$Z$93)</f>
        <v>0</v>
      </c>
      <c r="Q51" s="19" t="n">
        <f aca="false">IF(I51=$Y$95,$Z$95)+IF(I51=$Y$96,$Z$96)+IF(I51=$Y$97,$Z$97)+IF(I51=$Y$98,$Z$98)</f>
        <v>0</v>
      </c>
      <c r="R51" s="19" t="n">
        <f aca="false">IF(J51=$Y$100,$Z$100)+IF(J51=$Y$101,$Z$101)+IF(J51=$Y$102,$Z$102)+IF(J51=$Y$103,$Z$103)+IF(J51=$Y$104,$Z$104)+IF(J51=$Y$105,$Z$105)+IF(J51=$Y$75,$Z$75)+IF(J51=$Y$106,$Z$106)+IF(J51=$Y$107,$Z$107)+IF(J51=$Y$108,$Z$108)+IF(J51=$Y$110,$Z$110)+IF(J51=$Y$111,$Z$111)+IF(J51=$Y$112,$Z$112)+IF(J51=$Y$113,$Z$113)+IF(J51=$Y$114,$Z$114)+IF(J51=$Y$115,$Z$115)+IF(J51=$Y$116,$Z$116)+IF(J51=$Y$117,$Z$117)+IF(J51=$Y$118,$Z$118)</f>
        <v>0</v>
      </c>
      <c r="S51" s="19" t="n">
        <f aca="false">K51*10</f>
        <v>0</v>
      </c>
      <c r="T51" s="19" t="n">
        <f aca="false">VLOOKUP(L51,$AG$81:$AH$180,2,1)</f>
        <v>0</v>
      </c>
      <c r="U51" s="19" t="n">
        <f aca="false">VLOOKUP(M51,$AD$80:$AE$179,2,1)</f>
        <v>20</v>
      </c>
      <c r="V51" s="19" t="n">
        <f aca="false">SUM(N51:U51)</f>
        <v>1640</v>
      </c>
      <c r="W51" s="2" t="n">
        <v>47</v>
      </c>
      <c r="X51" s="9"/>
    </row>
    <row r="52" customFormat="false" ht="22.5" hidden="false" customHeight="true" outlineLevel="0" collapsed="false">
      <c r="A52" s="2" t="n">
        <v>49</v>
      </c>
      <c r="B52" s="18" t="s">
        <v>188</v>
      </c>
      <c r="C52" s="18" t="s">
        <v>149</v>
      </c>
      <c r="D52" s="18" t="s">
        <v>150</v>
      </c>
      <c r="E52" s="18" t="s">
        <v>189</v>
      </c>
      <c r="F52" s="2" t="n">
        <v>60</v>
      </c>
      <c r="G52" s="2" t="n">
        <v>60</v>
      </c>
      <c r="H52" s="2" t="n">
        <v>0</v>
      </c>
      <c r="I52" s="2" t="n">
        <v>0</v>
      </c>
      <c r="J52" s="2" t="n">
        <v>2</v>
      </c>
      <c r="K52" s="2" t="n">
        <v>0</v>
      </c>
      <c r="L52" s="2" t="n">
        <v>0</v>
      </c>
      <c r="M52" s="2" t="n">
        <v>45</v>
      </c>
      <c r="N52" s="19" t="n">
        <f aca="false">F52*17</f>
        <v>1020</v>
      </c>
      <c r="O52" s="20" t="n">
        <v>600</v>
      </c>
      <c r="P52" s="19" t="n">
        <f aca="false">IF(H52=$Y$76,$Z$76)+IF(H52=$Y$77,$Z$77)+IF(H52=$Y$78,$Z$78)+IF(H52=$Y$79,$Z$79)+IF(H52=$Y$80,$Z$80)+IF(H52=$Y$81,$Z$81)+IF(H52=$Y$82,$Z$82)+IF(H52=$Y$83,$Z$83)+IF(H52=$Y$84,$Z$84)+IF(H52=$Y$85,$Z$85)+IF(H52=$Y$86,$Z$86)+IF(H52=$Y$87,$Z$87)+IF(H52=$Y$88,$Z$88)+IF(H52=$Y$89,$Z$89)+IF(H52=$Y$90,$Z$90)+IF(H52=$Y$91,$Z$91)+IF(H52=$Y$92,$Z$92)+IF(H52=$Y$93,$Z$93)</f>
        <v>0</v>
      </c>
      <c r="Q52" s="19" t="n">
        <f aca="false">IF(I52=$Y$95,$Z$95)+IF(I52=$Y$96,$Z$96)+IF(I52=$Y$97,$Z$97)+IF(I52=$Y$98,$Z$98)</f>
        <v>0</v>
      </c>
      <c r="R52" s="19" t="n">
        <f aca="false">IF(J52=$Y$100,$Z$100)+IF(J52=$Y$101,$Z$101)+IF(J52=$Y$102,$Z$102)+IF(J52=$Y$103,$Z$103)+IF(J52=$Y$104,$Z$104)+IF(J52=$Y$105,$Z$105)+IF(J52=$Y$75,$Z$75)+IF(J52=$Y$106,$Z$106)+IF(J52=$Y$107,$Z$107)+IF(J52=$Y$108,$Z$108)+IF(J52=$Y$110,$Z$110)+IF(J52=$Y$111,$Z$111)+IF(J52=$Y$112,$Z$112)+IF(J52=$Y$113,$Z$113)+IF(J52=$Y$114,$Z$114)+IF(J52=$Y$115,$Z$115)+IF(J52=$Y$116,$Z$116)+IF(J52=$Y$117,$Z$117)+IF(J52=$Y$118,$Z$118)</f>
        <v>10</v>
      </c>
      <c r="S52" s="19" t="n">
        <f aca="false">K52*10</f>
        <v>0</v>
      </c>
      <c r="T52" s="19" t="n">
        <f aca="false">VLOOKUP(L52,$AG$81:$AH$180,2,1)</f>
        <v>0</v>
      </c>
      <c r="U52" s="19" t="n">
        <f aca="false">VLOOKUP(M52,$AD$80:$AE$179,2,1)</f>
        <v>10</v>
      </c>
      <c r="V52" s="19" t="n">
        <f aca="false">SUM(N52:U52)</f>
        <v>1640</v>
      </c>
      <c r="W52" s="2" t="n">
        <v>48</v>
      </c>
      <c r="X52" s="9"/>
    </row>
    <row r="53" customFormat="false" ht="22.5" hidden="false" customHeight="true" outlineLevel="0" collapsed="false">
      <c r="A53" s="21" t="n">
        <v>50</v>
      </c>
      <c r="B53" s="18" t="s">
        <v>190</v>
      </c>
      <c r="C53" s="18" t="s">
        <v>149</v>
      </c>
      <c r="D53" s="18" t="s">
        <v>62</v>
      </c>
      <c r="E53" s="18" t="s">
        <v>191</v>
      </c>
      <c r="F53" s="2" t="n">
        <v>70</v>
      </c>
      <c r="G53" s="2" t="n">
        <v>37</v>
      </c>
      <c r="H53" s="2" t="n">
        <v>6</v>
      </c>
      <c r="I53" s="2" t="n">
        <v>0</v>
      </c>
      <c r="J53" s="2" t="n">
        <v>1</v>
      </c>
      <c r="K53" s="2" t="n">
        <v>0</v>
      </c>
      <c r="L53" s="2" t="n">
        <v>0</v>
      </c>
      <c r="M53" s="2" t="n">
        <v>42</v>
      </c>
      <c r="N53" s="19" t="n">
        <f aca="false">F53*17</f>
        <v>1190</v>
      </c>
      <c r="O53" s="20" t="n">
        <v>370</v>
      </c>
      <c r="P53" s="19" t="n">
        <f aca="false">IF(H53=$Y$76,$Z$76)+IF(H53=$Y$77,$Z$77)+IF(H53=$Y$78,$Z$78)+IF(H53=$Y$79,$Z$79)+IF(H53=$Y$80,$Z$80)+IF(H53=$Y$81,$Z$81)+IF(H53=$Y$82,$Z$82)+IF(H53=$Y$83,$Z$83)+IF(H53=$Y$84,$Z$84)+IF(H53=$Y$85,$Z$85)+IF(H53=$Y$86,$Z$86)+IF(H53=$Y$87,$Z$87)+IF(H53=$Y$88,$Z$88)+IF(H53=$Y$89,$Z$89)+IF(H53=$Y$90,$Z$90)+IF(H53=$Y$91,$Z$91)+IF(H53=$Y$92,$Z$92)+IF(H53=$Y$93,$Z$93)</f>
        <v>50</v>
      </c>
      <c r="Q53" s="19" t="n">
        <f aca="false">IF(I53=$Y$95,$Z$95)+IF(I53=$Y$96,$Z$96)+IF(I53=$Y$97,$Z$97)+IF(I53=$Y$98,$Z$98)</f>
        <v>0</v>
      </c>
      <c r="R53" s="19" t="n">
        <f aca="false">IF(J53=$Y$100,$Z$100)+IF(J53=$Y$101,$Z$101)+IF(J53=$Y$102,$Z$102)+IF(J53=$Y$103,$Z$103)+IF(J53=$Y$104,$Z$104)+IF(J53=$Y$105,$Z$105)+IF(J53=$Y$75,$Z$75)+IF(J53=$Y$106,$Z$106)+IF(J53=$Y$107,$Z$107)+IF(J53=$Y$108,$Z$108)+IF(J53=$Y$110,$Z$110)+IF(J53=$Y$111,$Z$111)+IF(J53=$Y$112,$Z$112)+IF(J53=$Y$113,$Z$113)+IF(J53=$Y$114,$Z$114)+IF(J53=$Y$115,$Z$115)+IF(J53=$Y$116,$Z$116)+IF(J53=$Y$117,$Z$117)+IF(J53=$Y$118,$Z$118)</f>
        <v>5</v>
      </c>
      <c r="S53" s="19" t="n">
        <f aca="false">K53*10</f>
        <v>0</v>
      </c>
      <c r="T53" s="19" t="n">
        <f aca="false">VLOOKUP(L53,$AG$81:$AH$180,2,1)</f>
        <v>0</v>
      </c>
      <c r="U53" s="19" t="n">
        <f aca="false">VLOOKUP(M53,$AD$80:$AE$179,2,1)</f>
        <v>10</v>
      </c>
      <c r="V53" s="19" t="n">
        <f aca="false">SUM(N53:U53)</f>
        <v>1625</v>
      </c>
      <c r="W53" s="2" t="n">
        <v>49</v>
      </c>
      <c r="X53" s="9"/>
    </row>
    <row r="54" customFormat="false" ht="22.5" hidden="false" customHeight="true" outlineLevel="0" collapsed="false">
      <c r="A54" s="2" t="n">
        <v>51</v>
      </c>
      <c r="B54" s="18" t="s">
        <v>192</v>
      </c>
      <c r="C54" s="18" t="s">
        <v>193</v>
      </c>
      <c r="D54" s="18" t="s">
        <v>194</v>
      </c>
      <c r="E54" s="18" t="s">
        <v>195</v>
      </c>
      <c r="F54" s="2" t="n">
        <v>50</v>
      </c>
      <c r="G54" s="2" t="n">
        <v>74</v>
      </c>
      <c r="H54" s="2" t="n">
        <v>0</v>
      </c>
      <c r="I54" s="2" t="n">
        <v>0</v>
      </c>
      <c r="J54" s="2" t="n">
        <v>0</v>
      </c>
      <c r="K54" s="2" t="n">
        <v>0</v>
      </c>
      <c r="L54" s="2" t="n">
        <v>0</v>
      </c>
      <c r="M54" s="2" t="n">
        <v>57</v>
      </c>
      <c r="N54" s="19" t="n">
        <f aca="false">F54*17</f>
        <v>850</v>
      </c>
      <c r="O54" s="20" t="n">
        <v>740</v>
      </c>
      <c r="P54" s="19" t="n">
        <f aca="false">IF(H54=$Y$76,$Z$76)+IF(H54=$Y$77,$Z$77)+IF(H54=$Y$78,$Z$78)+IF(H54=$Y$79,$Z$79)+IF(H54=$Y$80,$Z$80)+IF(H54=$Y$81,$Z$81)+IF(H54=$Y$82,$Z$82)+IF(H54=$Y$83,$Z$83)+IF(H54=$Y$84,$Z$84)+IF(H54=$Y$85,$Z$85)+IF(H54=$Y$86,$Z$86)+IF(H54=$Y$87,$Z$87)+IF(H54=$Y$88,$Z$88)+IF(H54=$Y$89,$Z$89)+IF(H54=$Y$90,$Z$90)+IF(H54=$Y$91,$Z$91)+IF(H54=$Y$92,$Z$92)+IF(H54=$Y$93,$Z$93)</f>
        <v>0</v>
      </c>
      <c r="Q54" s="19" t="n">
        <f aca="false">IF(I54=$Y$95,$Z$95)+IF(I54=$Y$96,$Z$96)+IF(I54=$Y$97,$Z$97)+IF(I54=$Y$98,$Z$98)</f>
        <v>0</v>
      </c>
      <c r="R54" s="19" t="n">
        <f aca="false">IF(J54=$Y$100,$Z$100)+IF(J54=$Y$101,$Z$101)+IF(J54=$Y$102,$Z$102)+IF(J54=$Y$103,$Z$103)+IF(J54=$Y$104,$Z$104)+IF(J54=$Y$105,$Z$105)+IF(J54=$Y$75,$Z$75)+IF(J54=$Y$106,$Z$106)+IF(J54=$Y$107,$Z$107)+IF(J54=$Y$108,$Z$108)+IF(J54=$Y$110,$Z$110)+IF(J54=$Y$111,$Z$111)+IF(J54=$Y$112,$Z$112)+IF(J54=$Y$113,$Z$113)+IF(J54=$Y$114,$Z$114)+IF(J54=$Y$115,$Z$115)+IF(J54=$Y$116,$Z$116)+IF(J54=$Y$117,$Z$117)+IF(J54=$Y$118,$Z$118)</f>
        <v>0</v>
      </c>
      <c r="S54" s="19" t="n">
        <f aca="false">K54*10</f>
        <v>0</v>
      </c>
      <c r="T54" s="19" t="n">
        <f aca="false">VLOOKUP(L54,$AG$81:$AH$180,2,1)</f>
        <v>0</v>
      </c>
      <c r="U54" s="19" t="n">
        <f aca="false">VLOOKUP(M54,$AD$80:$AE$179,2,1)</f>
        <v>20</v>
      </c>
      <c r="V54" s="19" t="n">
        <f aca="false">SUM(N54:U54)</f>
        <v>1610</v>
      </c>
      <c r="W54" s="2" t="n">
        <v>50</v>
      </c>
      <c r="X54" s="9"/>
    </row>
    <row r="55" customFormat="false" ht="22.5" hidden="false" customHeight="true" outlineLevel="0" collapsed="false">
      <c r="A55" s="21" t="n">
        <v>52</v>
      </c>
      <c r="B55" s="18" t="s">
        <v>196</v>
      </c>
      <c r="C55" s="18" t="s">
        <v>49</v>
      </c>
      <c r="D55" s="18" t="s">
        <v>38</v>
      </c>
      <c r="E55" s="18" t="s">
        <v>197</v>
      </c>
      <c r="F55" s="2" t="n">
        <v>50</v>
      </c>
      <c r="G55" s="2" t="n">
        <v>86</v>
      </c>
      <c r="H55" s="2" t="n">
        <v>0</v>
      </c>
      <c r="I55" s="2" t="n">
        <v>0</v>
      </c>
      <c r="J55" s="2" t="n">
        <v>0</v>
      </c>
      <c r="K55" s="2" t="n">
        <v>0</v>
      </c>
      <c r="L55" s="2" t="n">
        <v>0</v>
      </c>
      <c r="M55" s="2" t="n">
        <v>52</v>
      </c>
      <c r="N55" s="19" t="n">
        <f aca="false">F55*17</f>
        <v>850</v>
      </c>
      <c r="O55" s="20" t="n">
        <v>696</v>
      </c>
      <c r="P55" s="19" t="n">
        <f aca="false">IF(H55=$Y$76,$Z$76)+IF(H55=$Y$77,$Z$77)+IF(H55=$Y$78,$Z$78)+IF(H55=$Y$79,$Z$79)+IF(H55=$Y$80,$Z$80)+IF(H55=$Y$81,$Z$81)+IF(H55=$Y$82,$Z$82)+IF(H55=$Y$83,$Z$83)+IF(H55=$Y$84,$Z$84)+IF(H55=$Y$85,$Z$85)+IF(H55=$Y$86,$Z$86)+IF(H55=$Y$87,$Z$87)+IF(H55=$Y$88,$Z$88)+IF(H55=$Y$89,$Z$89)+IF(H55=$Y$90,$Z$90)+IF(H55=$Y$91,$Z$91)+IF(H55=$Y$92,$Z$92)+IF(H55=$Y$93,$Z$93)</f>
        <v>0</v>
      </c>
      <c r="Q55" s="19" t="n">
        <f aca="false">IF(I55=$Y$95,$Z$95)+IF(I55=$Y$96,$Z$96)+IF(I55=$Y$97,$Z$97)+IF(I55=$Y$98,$Z$98)</f>
        <v>0</v>
      </c>
      <c r="R55" s="19" t="n">
        <f aca="false">IF(J55=$Y$100,$Z$100)+IF(J55=$Y$101,$Z$101)+IF(J55=$Y$102,$Z$102)+IF(J55=$Y$103,$Z$103)+IF(J55=$Y$104,$Z$104)+IF(J55=$Y$105,$Z$105)+IF(J55=$Y$75,$Z$75)+IF(J55=$Y$106,$Z$106)+IF(J55=$Y$107,$Z$107)+IF(J55=$Y$108,$Z$108)+IF(J55=$Y$110,$Z$110)+IF(J55=$Y$111,$Z$111)+IF(J55=$Y$112,$Z$112)+IF(J55=$Y$113,$Z$113)+IF(J55=$Y$114,$Z$114)+IF(J55=$Y$115,$Z$115)+IF(J55=$Y$116,$Z$116)+IF(J55=$Y$117,$Z$117)+IF(J55=$Y$118,$Z$118)</f>
        <v>0</v>
      </c>
      <c r="S55" s="19" t="n">
        <f aca="false">K55*10</f>
        <v>0</v>
      </c>
      <c r="T55" s="19" t="n">
        <f aca="false">VLOOKUP(L55,$AG$81:$AH$180,2,1)</f>
        <v>0</v>
      </c>
      <c r="U55" s="19" t="n">
        <f aca="false">VLOOKUP(M55,$AD$80:$AE$179,2,1)</f>
        <v>20</v>
      </c>
      <c r="V55" s="19" t="n">
        <f aca="false">SUM(N55:U55)</f>
        <v>1566</v>
      </c>
      <c r="W55" s="2" t="n">
        <v>51</v>
      </c>
      <c r="X55" s="9"/>
    </row>
    <row r="56" customFormat="false" ht="22.5" hidden="false" customHeight="true" outlineLevel="0" collapsed="false">
      <c r="A56" s="2" t="n">
        <v>53</v>
      </c>
      <c r="B56" s="18" t="s">
        <v>198</v>
      </c>
      <c r="C56" s="18" t="s">
        <v>45</v>
      </c>
      <c r="D56" s="18" t="s">
        <v>199</v>
      </c>
      <c r="E56" s="18" t="s">
        <v>200</v>
      </c>
      <c r="F56" s="2" t="n">
        <v>50</v>
      </c>
      <c r="G56" s="2" t="n">
        <v>96</v>
      </c>
      <c r="H56" s="2" t="n">
        <v>0</v>
      </c>
      <c r="I56" s="2" t="n">
        <v>0</v>
      </c>
      <c r="J56" s="2" t="n">
        <v>0</v>
      </c>
      <c r="K56" s="2" t="n">
        <v>0</v>
      </c>
      <c r="L56" s="2" t="n">
        <v>0</v>
      </c>
      <c r="M56" s="2" t="n">
        <v>52</v>
      </c>
      <c r="N56" s="19" t="n">
        <f aca="false">F56*17</f>
        <v>850</v>
      </c>
      <c r="O56" s="20" t="n">
        <v>668</v>
      </c>
      <c r="P56" s="19" t="n">
        <f aca="false">IF(H56=$Y$76,$Z$76)+IF(H56=$Y$77,$Z$77)+IF(H56=$Y$78,$Z$78)+IF(H56=$Y$79,$Z$79)+IF(H56=$Y$80,$Z$80)+IF(H56=$Y$81,$Z$81)+IF(H56=$Y$82,$Z$82)+IF(H56=$Y$83,$Z$83)+IF(H56=$Y$84,$Z$84)+IF(H56=$Y$85,$Z$85)+IF(H56=$Y$86,$Z$86)+IF(H56=$Y$87,$Z$87)+IF(H56=$Y$88,$Z$88)+IF(H56=$Y$89,$Z$89)+IF(H56=$Y$90,$Z$90)+IF(H56=$Y$91,$Z$91)+IF(H56=$Y$92,$Z$92)+IF(H56=$Y$93,$Z$93)</f>
        <v>0</v>
      </c>
      <c r="Q56" s="19" t="n">
        <f aca="false">IF(I56=$Y$95,$Z$95)+IF(I56=$Y$96,$Z$96)+IF(I56=$Y$97,$Z$97)+IF(I56=$Y$98,$Z$98)</f>
        <v>0</v>
      </c>
      <c r="R56" s="19" t="n">
        <f aca="false">IF(J56=$Y$100,$Z$100)+IF(J56=$Y$101,$Z$101)+IF(J56=$Y$102,$Z$102)+IF(J56=$Y$103,$Z$103)+IF(J56=$Y$104,$Z$104)+IF(J56=$Y$105,$Z$105)+IF(J56=$Y$75,$Z$75)+IF(J56=$Y$106,$Z$106)+IF(J56=$Y$107,$Z$107)+IF(J56=$Y$108,$Z$108)+IF(J56=$Y$110,$Z$110)+IF(J56=$Y$111,$Z$111)+IF(J56=$Y$112,$Z$112)+IF(J56=$Y$113,$Z$113)+IF(J56=$Y$114,$Z$114)+IF(J56=$Y$115,$Z$115)+IF(J56=$Y$116,$Z$116)+IF(J56=$Y$117,$Z$117)+IF(J56=$Y$118,$Z$118)</f>
        <v>0</v>
      </c>
      <c r="S56" s="19" t="n">
        <f aca="false">K56*10</f>
        <v>0</v>
      </c>
      <c r="T56" s="19" t="n">
        <f aca="false">VLOOKUP(L56,$AG$81:$AH$180,2,1)</f>
        <v>0</v>
      </c>
      <c r="U56" s="19" t="n">
        <f aca="false">VLOOKUP(M56,$AD$80:$AE$179,2,1)</f>
        <v>20</v>
      </c>
      <c r="V56" s="19" t="n">
        <f aca="false">SUM(N56:U56)</f>
        <v>1538</v>
      </c>
      <c r="W56" s="2" t="n">
        <v>52</v>
      </c>
      <c r="X56" s="9"/>
    </row>
    <row r="57" customFormat="false" ht="22.5" hidden="false" customHeight="true" outlineLevel="0" collapsed="false">
      <c r="A57" s="21" t="n">
        <v>54</v>
      </c>
      <c r="B57" s="18" t="s">
        <v>201</v>
      </c>
      <c r="C57" s="18" t="s">
        <v>202</v>
      </c>
      <c r="D57" s="18" t="s">
        <v>203</v>
      </c>
      <c r="E57" s="18" t="s">
        <v>204</v>
      </c>
      <c r="F57" s="2" t="n">
        <v>50</v>
      </c>
      <c r="G57" s="2" t="n">
        <v>43</v>
      </c>
      <c r="H57" s="2" t="n">
        <v>0</v>
      </c>
      <c r="I57" s="2" t="n">
        <v>0</v>
      </c>
      <c r="J57" s="2" t="n">
        <v>0</v>
      </c>
      <c r="K57" s="2" t="n">
        <v>0</v>
      </c>
      <c r="L57" s="2" t="n">
        <v>80</v>
      </c>
      <c r="M57" s="2" t="n">
        <v>51</v>
      </c>
      <c r="N57" s="19" t="n">
        <f aca="false">F57*17</f>
        <v>850</v>
      </c>
      <c r="O57" s="20" t="n">
        <v>430</v>
      </c>
      <c r="P57" s="19" t="n">
        <f aca="false">IF(H57=$Y$76,$Z$76)+IF(H57=$Y$77,$Z$77)+IF(H57=$Y$78,$Z$78)+IF(H57=$Y$79,$Z$79)+IF(H57=$Y$80,$Z$80)+IF(H57=$Y$81,$Z$81)+IF(H57=$Y$82,$Z$82)+IF(H57=$Y$83,$Z$83)+IF(H57=$Y$84,$Z$84)+IF(H57=$Y$85,$Z$85)+IF(H57=$Y$86,$Z$86)+IF(H57=$Y$87,$Z$87)+IF(H57=$Y$88,$Z$88)+IF(H57=$Y$89,$Z$89)+IF(H57=$Y$90,$Z$90)+IF(H57=$Y$91,$Z$91)+IF(H57=$Y$92,$Z$92)+IF(H57=$Y$93,$Z$93)</f>
        <v>0</v>
      </c>
      <c r="Q57" s="19" t="n">
        <f aca="false">IF(I57=$Y$95,$Z$95)+IF(I57=$Y$96,$Z$96)+IF(I57=$Y$97,$Z$97)+IF(I57=$Y$98,$Z$98)</f>
        <v>0</v>
      </c>
      <c r="R57" s="19" t="n">
        <f aca="false">IF(J57=$Y$100,$Z$100)+IF(J57=$Y$101,$Z$101)+IF(J57=$Y$102,$Z$102)+IF(J57=$Y$103,$Z$103)+IF(J57=$Y$104,$Z$104)+IF(J57=$Y$105,$Z$105)+IF(J57=$Y$75,$Z$75)+IF(J57=$Y$106,$Z$106)+IF(J57=$Y$107,$Z$107)+IF(J57=$Y$108,$Z$108)+IF(J57=$Y$110,$Z$110)+IF(J57=$Y$111,$Z$111)+IF(J57=$Y$112,$Z$112)+IF(J57=$Y$113,$Z$113)+IF(J57=$Y$114,$Z$114)+IF(J57=$Y$115,$Z$115)+IF(J57=$Y$116,$Z$116)+IF(J57=$Y$117,$Z$117)+IF(J57=$Y$118,$Z$118)</f>
        <v>0</v>
      </c>
      <c r="S57" s="19" t="n">
        <f aca="false">K57*10</f>
        <v>0</v>
      </c>
      <c r="T57" s="19" t="n">
        <f aca="false">VLOOKUP(L57,$AG$81:$AH$180,2,1)</f>
        <v>17</v>
      </c>
      <c r="U57" s="19" t="n">
        <f aca="false">VLOOKUP(M57,$AD$80:$AE$179,2,1)</f>
        <v>20</v>
      </c>
      <c r="V57" s="19" t="n">
        <f aca="false">SUM(N57:U57)</f>
        <v>1317</v>
      </c>
      <c r="W57" s="2" t="n">
        <v>53</v>
      </c>
      <c r="X57" s="9"/>
    </row>
    <row r="58" customFormat="false" ht="22.5" hidden="false" customHeight="true" outlineLevel="0" collapsed="false">
      <c r="A58" s="2" t="n">
        <v>55</v>
      </c>
      <c r="B58" s="18" t="s">
        <v>192</v>
      </c>
      <c r="C58" s="18" t="s">
        <v>205</v>
      </c>
      <c r="D58" s="18" t="s">
        <v>50</v>
      </c>
      <c r="E58" s="18" t="s">
        <v>206</v>
      </c>
      <c r="F58" s="2" t="n">
        <v>50</v>
      </c>
      <c r="G58" s="2" t="n">
        <v>43</v>
      </c>
      <c r="H58" s="2" t="n">
        <v>0</v>
      </c>
      <c r="I58" s="2" t="n">
        <v>3</v>
      </c>
      <c r="J58" s="2" t="n">
        <v>2</v>
      </c>
      <c r="K58" s="2" t="n">
        <v>0</v>
      </c>
      <c r="L58" s="2" t="n">
        <v>0</v>
      </c>
      <c r="M58" s="2" t="n">
        <v>42</v>
      </c>
      <c r="N58" s="19" t="n">
        <f aca="false">F58*17</f>
        <v>850</v>
      </c>
      <c r="O58" s="20" t="n">
        <v>430</v>
      </c>
      <c r="P58" s="19" t="n">
        <f aca="false">IF(H58=$Y$76,$Z$76)+IF(H58=$Y$77,$Z$77)+IF(H58=$Y$78,$Z$78)+IF(H58=$Y$79,$Z$79)+IF(H58=$Y$80,$Z$80)+IF(H58=$Y$81,$Z$81)+IF(H58=$Y$82,$Z$82)+IF(H58=$Y$83,$Z$83)+IF(H58=$Y$84,$Z$84)+IF(H58=$Y$85,$Z$85)+IF(H58=$Y$86,$Z$86)+IF(H58=$Y$87,$Z$87)+IF(H58=$Y$88,$Z$88)+IF(H58=$Y$89,$Z$89)+IF(H58=$Y$90,$Z$90)+IF(H58=$Y$91,$Z$91)+IF(H58=$Y$92,$Z$92)+IF(H58=$Y$93,$Z$93)</f>
        <v>0</v>
      </c>
      <c r="Q58" s="19" t="n">
        <f aca="false">IF(I58=$Y$95,$Z$95)+IF(I58=$Y$96,$Z$96)+IF(I58=$Y$97,$Z$97)+IF(I58=$Y$98,$Z$98)</f>
        <v>15</v>
      </c>
      <c r="R58" s="19" t="n">
        <f aca="false">IF(J58=$Y$100,$Z$100)+IF(J58=$Y$101,$Z$101)+IF(J58=$Y$102,$Z$102)+IF(J58=$Y$103,$Z$103)+IF(J58=$Y$104,$Z$104)+IF(J58=$Y$105,$Z$105)+IF(J58=$Y$75,$Z$75)+IF(J58=$Y$106,$Z$106)+IF(J58=$Y$107,$Z$107)+IF(J58=$Y$108,$Z$108)+IF(J58=$Y$110,$Z$110)+IF(J58=$Y$111,$Z$111)+IF(J58=$Y$112,$Z$112)+IF(J58=$Y$113,$Z$113)+IF(J58=$Y$114,$Z$114)+IF(J58=$Y$115,$Z$115)+IF(J58=$Y$116,$Z$116)+IF(J58=$Y$117,$Z$117)+IF(J58=$Y$118,$Z$118)</f>
        <v>10</v>
      </c>
      <c r="S58" s="19" t="n">
        <f aca="false">K58*10</f>
        <v>0</v>
      </c>
      <c r="T58" s="19" t="n">
        <f aca="false">VLOOKUP(L58,$AG$81:$AH$180,2,1)</f>
        <v>0</v>
      </c>
      <c r="U58" s="19" t="n">
        <f aca="false">VLOOKUP(M58,$AD$80:$AE$179,2,1)</f>
        <v>10</v>
      </c>
      <c r="V58" s="19" t="n">
        <f aca="false">SUM(N58:U58)</f>
        <v>1315</v>
      </c>
      <c r="W58" s="2" t="n">
        <v>54</v>
      </c>
      <c r="X58" s="9"/>
    </row>
    <row r="59" customFormat="false" ht="22.5" hidden="false" customHeight="true" outlineLevel="0" collapsed="false">
      <c r="A59" s="21" t="n">
        <v>56</v>
      </c>
      <c r="B59" s="18" t="s">
        <v>207</v>
      </c>
      <c r="C59" s="18" t="s">
        <v>208</v>
      </c>
      <c r="D59" s="18" t="s">
        <v>38</v>
      </c>
      <c r="E59" s="18" t="s">
        <v>209</v>
      </c>
      <c r="F59" s="2" t="n">
        <v>40</v>
      </c>
      <c r="G59" s="2" t="n">
        <v>86</v>
      </c>
      <c r="H59" s="2" t="n">
        <v>0</v>
      </c>
      <c r="I59" s="2" t="n">
        <v>3</v>
      </c>
      <c r="J59" s="2" t="n">
        <v>0</v>
      </c>
      <c r="K59" s="2" t="n">
        <v>0</v>
      </c>
      <c r="L59" s="2" t="n">
        <v>0</v>
      </c>
      <c r="M59" s="2" t="n">
        <v>45</v>
      </c>
      <c r="N59" s="19" t="n">
        <f aca="false">F59*17</f>
        <v>680</v>
      </c>
      <c r="O59" s="20" t="n">
        <v>556</v>
      </c>
      <c r="P59" s="19" t="n">
        <f aca="false">IF(H59=$Y$76,$Z$76)+IF(H59=$Y$77,$Z$77)+IF(H59=$Y$78,$Z$78)+IF(H59=$Y$79,$Z$79)+IF(H59=$Y$80,$Z$80)+IF(H59=$Y$81,$Z$81)+IF(H59=$Y$82,$Z$82)+IF(H59=$Y$83,$Z$83)+IF(H59=$Y$84,$Z$84)+IF(H59=$Y$85,$Z$85)+IF(H59=$Y$86,$Z$86)+IF(H59=$Y$87,$Z$87)+IF(H59=$Y$88,$Z$88)+IF(H59=$Y$89,$Z$89)+IF(H59=$Y$90,$Z$90)+IF(H59=$Y$91,$Z$91)+IF(H59=$Y$92,$Z$92)+IF(H59=$Y$93,$Z$93)</f>
        <v>0</v>
      </c>
      <c r="Q59" s="19" t="n">
        <f aca="false">IF(I59=$Y$95,$Z$95)+IF(I59=$Y$96,$Z$96)+IF(I59=$Y$97,$Z$97)+IF(I59=$Y$98,$Z$98)</f>
        <v>15</v>
      </c>
      <c r="R59" s="19" t="n">
        <f aca="false">IF(J59=$Y$100,$Z$100)+IF(J59=$Y$101,$Z$101)+IF(J59=$Y$102,$Z$102)+IF(J59=$Y$103,$Z$103)+IF(J59=$Y$104,$Z$104)+IF(J59=$Y$105,$Z$105)+IF(J59=$Y$75,$Z$75)+IF(J59=$Y$106,$Z$106)+IF(J59=$Y$107,$Z$107)+IF(J59=$Y$108,$Z$108)+IF(J59=$Y$110,$Z$110)+IF(J59=$Y$111,$Z$111)+IF(J59=$Y$112,$Z$112)+IF(J59=$Y$113,$Z$113)+IF(J59=$Y$114,$Z$114)+IF(J59=$Y$115,$Z$115)+IF(J59=$Y$116,$Z$116)+IF(J59=$Y$117,$Z$117)+IF(J59=$Y$118,$Z$118)</f>
        <v>0</v>
      </c>
      <c r="S59" s="19" t="n">
        <f aca="false">K59*10</f>
        <v>0</v>
      </c>
      <c r="T59" s="19" t="n">
        <f aca="false">VLOOKUP(L59,$AG$81:$AH$180,2,1)</f>
        <v>0</v>
      </c>
      <c r="U59" s="19" t="n">
        <f aca="false">VLOOKUP(M59,$AD$80:$AE$179,2,1)</f>
        <v>10</v>
      </c>
      <c r="V59" s="19" t="n">
        <f aca="false">SUM(N59:U59)</f>
        <v>1261</v>
      </c>
      <c r="W59" s="2" t="n">
        <v>55</v>
      </c>
      <c r="X59" s="9"/>
    </row>
    <row r="60" customFormat="false" ht="22.5" hidden="false" customHeight="true" outlineLevel="0" collapsed="false">
      <c r="A60" s="2" t="n">
        <v>57</v>
      </c>
      <c r="B60" s="18" t="s">
        <v>210</v>
      </c>
      <c r="C60" s="18" t="s">
        <v>211</v>
      </c>
      <c r="D60" s="18" t="s">
        <v>113</v>
      </c>
      <c r="E60" s="18" t="s">
        <v>212</v>
      </c>
      <c r="F60" s="2" t="n">
        <v>50</v>
      </c>
      <c r="G60" s="2" t="n">
        <v>36</v>
      </c>
      <c r="H60" s="2" t="n">
        <v>4</v>
      </c>
      <c r="I60" s="2" t="n">
        <v>0</v>
      </c>
      <c r="J60" s="2" t="n">
        <v>0</v>
      </c>
      <c r="K60" s="2" t="n">
        <v>0</v>
      </c>
      <c r="L60" s="2" t="n">
        <v>0</v>
      </c>
      <c r="M60" s="2" t="n">
        <v>61</v>
      </c>
      <c r="N60" s="19" t="n">
        <f aca="false">F60*17</f>
        <v>850</v>
      </c>
      <c r="O60" s="20" t="n">
        <v>360</v>
      </c>
      <c r="P60" s="19" t="n">
        <f aca="false">IF(H60=$Y$76,$Z$76)+IF(H60=$Y$77,$Z$77)+IF(H60=$Y$78,$Z$78)+IF(H60=$Y$79,$Z$79)+IF(H60=$Y$80,$Z$80)+IF(H60=$Y$81,$Z$81)+IF(H60=$Y$82,$Z$82)+IF(H60=$Y$83,$Z$83)+IF(H60=$Y$84,$Z$84)+IF(H60=$Y$85,$Z$85)+IF(H60=$Y$86,$Z$86)+IF(H60=$Y$87,$Z$87)+IF(H60=$Y$88,$Z$88)+IF(H60=$Y$89,$Z$89)+IF(H60=$Y$90,$Z$90)+IF(H60=$Y$91,$Z$91)+IF(H60=$Y$92,$Z$92)+IF(H60=$Y$93,$Z$93)</f>
        <v>30</v>
      </c>
      <c r="Q60" s="19" t="n">
        <f aca="false">IF(I60=$Y$95,$Z$95)+IF(I60=$Y$96,$Z$96)+IF(I60=$Y$97,$Z$97)+IF(I60=$Y$98,$Z$98)</f>
        <v>0</v>
      </c>
      <c r="R60" s="19" t="n">
        <f aca="false">IF(J60=$Y$100,$Z$100)+IF(J60=$Y$101,$Z$101)+IF(J60=$Y$102,$Z$102)+IF(J60=$Y$103,$Z$103)+IF(J60=$Y$104,$Z$104)+IF(J60=$Y$105,$Z$105)+IF(J60=$Y$75,$Z$75)+IF(J60=$Y$106,$Z$106)+IF(J60=$Y$107,$Z$107)+IF(J60=$Y$108,$Z$108)+IF(J60=$Y$110,$Z$110)+IF(J60=$Y$111,$Z$111)+IF(J60=$Y$112,$Z$112)+IF(J60=$Y$113,$Z$113)+IF(J60=$Y$114,$Z$114)+IF(J60=$Y$115,$Z$115)+IF(J60=$Y$116,$Z$116)+IF(J60=$Y$117,$Z$117)+IF(J60=$Y$118,$Z$118)</f>
        <v>0</v>
      </c>
      <c r="S60" s="19" t="n">
        <f aca="false">K60*10</f>
        <v>0</v>
      </c>
      <c r="T60" s="19" t="n">
        <f aca="false">VLOOKUP(L60,$AG$81:$AH$180,2,1)</f>
        <v>0</v>
      </c>
      <c r="U60" s="19" t="n">
        <f aca="false">VLOOKUP(M60,$AD$80:$AE$179,2,1)</f>
        <v>20</v>
      </c>
      <c r="V60" s="19" t="n">
        <f aca="false">SUM(N60:U60)</f>
        <v>1260</v>
      </c>
      <c r="W60" s="2" t="n">
        <v>56</v>
      </c>
      <c r="X60" s="9"/>
    </row>
    <row r="61" customFormat="false" ht="22.5" hidden="false" customHeight="true" outlineLevel="0" collapsed="false">
      <c r="A61" s="21" t="n">
        <v>58</v>
      </c>
      <c r="B61" s="18" t="s">
        <v>213</v>
      </c>
      <c r="C61" s="18" t="s">
        <v>214</v>
      </c>
      <c r="D61" s="18" t="s">
        <v>50</v>
      </c>
      <c r="E61" s="18" t="s">
        <v>215</v>
      </c>
      <c r="F61" s="2" t="n">
        <v>50</v>
      </c>
      <c r="G61" s="2" t="n">
        <v>49</v>
      </c>
      <c r="H61" s="2" t="n">
        <v>4</v>
      </c>
      <c r="I61" s="2" t="n">
        <v>3</v>
      </c>
      <c r="J61" s="2" t="n">
        <v>0</v>
      </c>
      <c r="K61" s="2" t="n">
        <v>0</v>
      </c>
      <c r="L61" s="2" t="n">
        <v>0</v>
      </c>
      <c r="M61" s="2" t="n">
        <v>51</v>
      </c>
      <c r="N61" s="19" t="n">
        <f aca="false">F61*17</f>
        <v>850</v>
      </c>
      <c r="O61" s="20" t="n">
        <v>344</v>
      </c>
      <c r="P61" s="19" t="n">
        <f aca="false">IF(H61=$Y$76,$Z$76)+IF(H61=$Y$77,$Z$77)+IF(H61=$Y$78,$Z$78)+IF(H61=$Y$79,$Z$79)+IF(H61=$Y$80,$Z$80)+IF(H61=$Y$81,$Z$81)+IF(H61=$Y$82,$Z$82)+IF(H61=$Y$83,$Z$83)+IF(H61=$Y$84,$Z$84)+IF(H61=$Y$85,$Z$85)+IF(H61=$Y$86,$Z$86)+IF(H61=$Y$87,$Z$87)+IF(H61=$Y$88,$Z$88)+IF(H61=$Y$89,$Z$89)+IF(H61=$Y$90,$Z$90)+IF(H61=$Y$91,$Z$91)+IF(H61=$Y$92,$Z$92)+IF(H61=$Y$93,$Z$93)</f>
        <v>30</v>
      </c>
      <c r="Q61" s="19" t="n">
        <f aca="false">IF(I61=$Y$95,$Z$95)+IF(I61=$Y$96,$Z$96)+IF(I61=$Y$97,$Z$97)+IF(I61=$Y$98,$Z$98)</f>
        <v>15</v>
      </c>
      <c r="R61" s="19" t="n">
        <f aca="false">IF(J61=$Y$100,$Z$100)+IF(J61=$Y$101,$Z$101)+IF(J61=$Y$102,$Z$102)+IF(J61=$Y$103,$Z$103)+IF(J61=$Y$104,$Z$104)+IF(J61=$Y$105,$Z$105)+IF(J61=$Y$75,$Z$75)+IF(J61=$Y$106,$Z$106)+IF(J61=$Y$107,$Z$107)+IF(J61=$Y$108,$Z$108)+IF(J61=$Y$110,$Z$110)+IF(J61=$Y$111,$Z$111)+IF(J61=$Y$112,$Z$112)+IF(J61=$Y$113,$Z$113)+IF(J61=$Y$114,$Z$114)+IF(J61=$Y$115,$Z$115)+IF(J61=$Y$116,$Z$116)+IF(J61=$Y$117,$Z$117)+IF(J61=$Y$118,$Z$118)</f>
        <v>0</v>
      </c>
      <c r="S61" s="19" t="n">
        <f aca="false">K61*10</f>
        <v>0</v>
      </c>
      <c r="T61" s="19" t="n">
        <f aca="false">VLOOKUP(L61,$AG$81:$AH$180,2,1)</f>
        <v>0</v>
      </c>
      <c r="U61" s="19" t="n">
        <f aca="false">VLOOKUP(M61,$AD$80:$AE$179,2,1)</f>
        <v>20</v>
      </c>
      <c r="V61" s="19" t="n">
        <f aca="false">SUM(N61:U61)</f>
        <v>1259</v>
      </c>
      <c r="W61" s="2" t="n">
        <v>57</v>
      </c>
      <c r="X61" s="9"/>
    </row>
    <row r="62" customFormat="false" ht="22.5" hidden="false" customHeight="true" outlineLevel="0" collapsed="false">
      <c r="A62" s="2" t="n">
        <v>59</v>
      </c>
      <c r="B62" s="18" t="s">
        <v>216</v>
      </c>
      <c r="C62" s="18" t="s">
        <v>156</v>
      </c>
      <c r="D62" s="18" t="s">
        <v>127</v>
      </c>
      <c r="E62" s="18" t="s">
        <v>217</v>
      </c>
      <c r="F62" s="2" t="n">
        <v>37</v>
      </c>
      <c r="G62" s="2" t="n">
        <v>62</v>
      </c>
      <c r="H62" s="2" t="n">
        <v>0</v>
      </c>
      <c r="I62" s="2" t="n">
        <v>3</v>
      </c>
      <c r="J62" s="2" t="n">
        <v>3</v>
      </c>
      <c r="K62" s="2" t="n">
        <v>0</v>
      </c>
      <c r="L62" s="2" t="n">
        <v>0</v>
      </c>
      <c r="M62" s="2" t="n">
        <v>43</v>
      </c>
      <c r="N62" s="19" t="n">
        <f aca="false">F62*17</f>
        <v>629</v>
      </c>
      <c r="O62" s="20" t="n">
        <v>580</v>
      </c>
      <c r="P62" s="19" t="n">
        <f aca="false">IF(H62=$Y$76,$Z$76)+IF(H62=$Y$77,$Z$77)+IF(H62=$Y$78,$Z$78)+IF(H62=$Y$79,$Z$79)+IF(H62=$Y$80,$Z$80)+IF(H62=$Y$81,$Z$81)+IF(H62=$Y$82,$Z$82)+IF(H62=$Y$83,$Z$83)+IF(H62=$Y$84,$Z$84)+IF(H62=$Y$85,$Z$85)+IF(H62=$Y$86,$Z$86)+IF(H62=$Y$87,$Z$87)+IF(H62=$Y$88,$Z$88)+IF(H62=$Y$89,$Z$89)+IF(H62=$Y$90,$Z$90)+IF(H62=$Y$91,$Z$91)+IF(H62=$Y$92,$Z$92)+IF(H62=$Y$93,$Z$93)</f>
        <v>0</v>
      </c>
      <c r="Q62" s="19" t="n">
        <f aca="false">IF(I62=$Y$95,$Z$95)+IF(I62=$Y$96,$Z$96)+IF(I62=$Y$97,$Z$97)+IF(I62=$Y$98,$Z$98)</f>
        <v>15</v>
      </c>
      <c r="R62" s="19" t="n">
        <f aca="false">IF(J62=$Y$100,$Z$100)+IF(J62=$Y$101,$Z$101)+IF(J62=$Y$102,$Z$102)+IF(J62=$Y$103,$Z$103)+IF(J62=$Y$104,$Z$104)+IF(J62=$Y$105,$Z$105)+IF(J62=$Y$75,$Z$75)+IF(J62=$Y$106,$Z$106)+IF(J62=$Y$107,$Z$107)+IF(J62=$Y$108,$Z$108)+IF(J62=$Y$110,$Z$110)+IF(J62=$Y$111,$Z$111)+IF(J62=$Y$112,$Z$112)+IF(J62=$Y$113,$Z$113)+IF(J62=$Y$114,$Z$114)+IF(J62=$Y$115,$Z$115)+IF(J62=$Y$116,$Z$116)+IF(J62=$Y$117,$Z$117)+IF(J62=$Y$118,$Z$118)</f>
        <v>20</v>
      </c>
      <c r="S62" s="19" t="n">
        <f aca="false">K62*10</f>
        <v>0</v>
      </c>
      <c r="T62" s="19" t="n">
        <f aca="false">VLOOKUP(L62,$AG$81:$AH$180,2,1)</f>
        <v>0</v>
      </c>
      <c r="U62" s="19" t="n">
        <f aca="false">VLOOKUP(M62,$AD$80:$AE$179,2,1)</f>
        <v>10</v>
      </c>
      <c r="V62" s="19" t="n">
        <f aca="false">SUM(N62:U62)</f>
        <v>1254</v>
      </c>
      <c r="W62" s="2" t="n">
        <v>58</v>
      </c>
      <c r="X62" s="9"/>
    </row>
    <row r="63" customFormat="false" ht="22.5" hidden="false" customHeight="true" outlineLevel="0" collapsed="false">
      <c r="A63" s="21" t="n">
        <v>60</v>
      </c>
      <c r="B63" s="18" t="s">
        <v>218</v>
      </c>
      <c r="C63" s="18" t="s">
        <v>80</v>
      </c>
      <c r="D63" s="18" t="s">
        <v>219</v>
      </c>
      <c r="E63" s="18" t="s">
        <v>220</v>
      </c>
      <c r="F63" s="2" t="n">
        <v>40</v>
      </c>
      <c r="G63" s="2" t="n">
        <v>53</v>
      </c>
      <c r="H63" s="2" t="n">
        <v>0</v>
      </c>
      <c r="I63" s="2" t="n">
        <v>0</v>
      </c>
      <c r="J63" s="2" t="n">
        <v>2</v>
      </c>
      <c r="K63" s="2" t="n">
        <v>2</v>
      </c>
      <c r="L63" s="2" t="n">
        <v>0</v>
      </c>
      <c r="M63" s="2" t="n">
        <v>47</v>
      </c>
      <c r="N63" s="19" t="n">
        <f aca="false">F63*17</f>
        <v>680</v>
      </c>
      <c r="O63" s="20" t="n">
        <v>530</v>
      </c>
      <c r="P63" s="19" t="n">
        <f aca="false">IF(H63=$Y$76,$Z$76)+IF(H63=$Y$77,$Z$77)+IF(H63=$Y$78,$Z$78)+IF(H63=$Y$79,$Z$79)+IF(H63=$Y$80,$Z$80)+IF(H63=$Y$81,$Z$81)+IF(H63=$Y$82,$Z$82)+IF(H63=$Y$83,$Z$83)+IF(H63=$Y$84,$Z$84)+IF(H63=$Y$85,$Z$85)+IF(H63=$Y$86,$Z$86)+IF(H63=$Y$87,$Z$87)+IF(H63=$Y$88,$Z$88)+IF(H63=$Y$89,$Z$89)+IF(H63=$Y$90,$Z$90)+IF(H63=$Y$91,$Z$91)+IF(H63=$Y$92,$Z$92)+IF(H63=$Y$93,$Z$93)</f>
        <v>0</v>
      </c>
      <c r="Q63" s="19" t="n">
        <f aca="false">IF(I63=$Y$95,$Z$95)+IF(I63=$Y$96,$Z$96)+IF(I63=$Y$97,$Z$97)+IF(I63=$Y$98,$Z$98)</f>
        <v>0</v>
      </c>
      <c r="R63" s="19" t="n">
        <f aca="false">IF(J63=$Y$100,$Z$100)+IF(J63=$Y$101,$Z$101)+IF(J63=$Y$102,$Z$102)+IF(J63=$Y$103,$Z$103)+IF(J63=$Y$104,$Z$104)+IF(J63=$Y$105,$Z$105)+IF(J63=$Y$75,$Z$75)+IF(J63=$Y$106,$Z$106)+IF(J63=$Y$107,$Z$107)+IF(J63=$Y$108,$Z$108)+IF(J63=$Y$110,$Z$110)+IF(J63=$Y$111,$Z$111)+IF(J63=$Y$112,$Z$112)+IF(J63=$Y$113,$Z$113)+IF(J63=$Y$114,$Z$114)+IF(J63=$Y$115,$Z$115)+IF(J63=$Y$116,$Z$116)+IF(J63=$Y$117,$Z$117)+IF(J63=$Y$118,$Z$118)</f>
        <v>10</v>
      </c>
      <c r="S63" s="19" t="n">
        <f aca="false">K63*10</f>
        <v>20</v>
      </c>
      <c r="T63" s="19" t="n">
        <f aca="false">VLOOKUP(L63,$AG$81:$AH$180,2,1)</f>
        <v>0</v>
      </c>
      <c r="U63" s="19" t="n">
        <f aca="false">VLOOKUP(M63,$AD$80:$AE$179,2,1)</f>
        <v>10</v>
      </c>
      <c r="V63" s="19" t="n">
        <f aca="false">SUM(N63:U63)</f>
        <v>1250</v>
      </c>
      <c r="W63" s="2" t="n">
        <v>59</v>
      </c>
      <c r="X63" s="9"/>
    </row>
    <row r="64" customFormat="false" ht="22.5" hidden="false" customHeight="true" outlineLevel="0" collapsed="false">
      <c r="A64" s="2" t="n">
        <v>61</v>
      </c>
      <c r="B64" s="18" t="s">
        <v>221</v>
      </c>
      <c r="C64" s="18" t="s">
        <v>185</v>
      </c>
      <c r="D64" s="18" t="s">
        <v>222</v>
      </c>
      <c r="E64" s="18" t="s">
        <v>223</v>
      </c>
      <c r="F64" s="2" t="n">
        <v>60</v>
      </c>
      <c r="G64" s="2" t="n">
        <v>18</v>
      </c>
      <c r="H64" s="2" t="n">
        <v>0</v>
      </c>
      <c r="I64" s="2" t="n">
        <v>0</v>
      </c>
      <c r="J64" s="2" t="n">
        <v>1</v>
      </c>
      <c r="K64" s="2" t="n">
        <v>0</v>
      </c>
      <c r="L64" s="2" t="n">
        <v>0</v>
      </c>
      <c r="M64" s="2" t="n">
        <v>55</v>
      </c>
      <c r="N64" s="19" t="n">
        <f aca="false">F64*17</f>
        <v>1020</v>
      </c>
      <c r="O64" s="20" t="n">
        <v>180</v>
      </c>
      <c r="P64" s="19" t="n">
        <f aca="false">IF(H64=$Y$76,$Z$76)+IF(H64=$Y$77,$Z$77)+IF(H64=$Y$78,$Z$78)+IF(H64=$Y$79,$Z$79)+IF(H64=$Y$80,$Z$80)+IF(H64=$Y$81,$Z$81)+IF(H64=$Y$82,$Z$82)+IF(H64=$Y$83,$Z$83)+IF(H64=$Y$84,$Z$84)+IF(H64=$Y$85,$Z$85)+IF(H64=$Y$86,$Z$86)+IF(H64=$Y$87,$Z$87)+IF(H64=$Y$88,$Z$88)+IF(H64=$Y$89,$Z$89)+IF(H64=$Y$90,$Z$90)+IF(H64=$Y$91,$Z$91)+IF(H64=$Y$92,$Z$92)+IF(H64=$Y$93,$Z$93)</f>
        <v>0</v>
      </c>
      <c r="Q64" s="19" t="n">
        <f aca="false">IF(I64=$Y$95,$Z$95)+IF(I64=$Y$96,$Z$96)+IF(I64=$Y$97,$Z$97)+IF(I64=$Y$98,$Z$98)</f>
        <v>0</v>
      </c>
      <c r="R64" s="19" t="n">
        <f aca="false">IF(J64=$Y$100,$Z$100)+IF(J64=$Y$101,$Z$101)+IF(J64=$Y$102,$Z$102)+IF(J64=$Y$103,$Z$103)+IF(J64=$Y$104,$Z$104)+IF(J64=$Y$105,$Z$105)+IF(J64=$Y$75,$Z$75)+IF(J64=$Y$106,$Z$106)+IF(J64=$Y$107,$Z$107)+IF(J64=$Y$108,$Z$108)+IF(J64=$Y$110,$Z$110)+IF(J64=$Y$111,$Z$111)+IF(J64=$Y$112,$Z$112)+IF(J64=$Y$113,$Z$113)+IF(J64=$Y$114,$Z$114)+IF(J64=$Y$115,$Z$115)+IF(J64=$Y$116,$Z$116)+IF(J64=$Y$117,$Z$117)+IF(J64=$Y$118,$Z$118)</f>
        <v>5</v>
      </c>
      <c r="S64" s="19" t="n">
        <f aca="false">K64*10</f>
        <v>0</v>
      </c>
      <c r="T64" s="19" t="n">
        <f aca="false">VLOOKUP(L64,$AG$81:$AH$180,2,1)</f>
        <v>0</v>
      </c>
      <c r="U64" s="19" t="n">
        <f aca="false">VLOOKUP(M64,$AD$80:$AE$179,2,1)</f>
        <v>20</v>
      </c>
      <c r="V64" s="19" t="n">
        <f aca="false">SUM(N64:U64)</f>
        <v>1225</v>
      </c>
      <c r="W64" s="2" t="n">
        <v>60</v>
      </c>
      <c r="X64" s="9"/>
    </row>
    <row r="65" customFormat="false" ht="22.5" hidden="false" customHeight="true" outlineLevel="0" collapsed="false">
      <c r="A65" s="21" t="n">
        <v>62</v>
      </c>
      <c r="B65" s="18" t="s">
        <v>158</v>
      </c>
      <c r="C65" s="18" t="s">
        <v>224</v>
      </c>
      <c r="D65" s="18" t="s">
        <v>150</v>
      </c>
      <c r="E65" s="18" t="s">
        <v>225</v>
      </c>
      <c r="F65" s="2" t="n">
        <v>40</v>
      </c>
      <c r="G65" s="2" t="n">
        <v>46</v>
      </c>
      <c r="H65" s="2" t="n">
        <v>4</v>
      </c>
      <c r="I65" s="2" t="n">
        <v>0</v>
      </c>
      <c r="J65" s="2" t="n">
        <v>3</v>
      </c>
      <c r="K65" s="2" t="n">
        <v>0</v>
      </c>
      <c r="L65" s="2" t="n">
        <v>0</v>
      </c>
      <c r="M65" s="2" t="n">
        <v>41</v>
      </c>
      <c r="N65" s="19" t="n">
        <f aca="false">F65*17</f>
        <v>680</v>
      </c>
      <c r="O65" s="20" t="n">
        <v>460</v>
      </c>
      <c r="P65" s="19" t="n">
        <f aca="false">IF(H65=$Y$76,$Z$76)+IF(H65=$Y$77,$Z$77)+IF(H65=$Y$78,$Z$78)+IF(H65=$Y$79,$Z$79)+IF(H65=$Y$80,$Z$80)+IF(H65=$Y$81,$Z$81)+IF(H65=$Y$82,$Z$82)+IF(H65=$Y$83,$Z$83)+IF(H65=$Y$84,$Z$84)+IF(H65=$Y$85,$Z$85)+IF(H65=$Y$86,$Z$86)+IF(H65=$Y$87,$Z$87)+IF(H65=$Y$88,$Z$88)+IF(H65=$Y$89,$Z$89)+IF(H65=$Y$90,$Z$90)+IF(H65=$Y$91,$Z$91)+IF(H65=$Y$92,$Z$92)+IF(H65=$Y$93,$Z$93)</f>
        <v>30</v>
      </c>
      <c r="Q65" s="19" t="n">
        <f aca="false">IF(I65=$Y$95,$Z$95)+IF(I65=$Y$96,$Z$96)+IF(I65=$Y$97,$Z$97)+IF(I65=$Y$98,$Z$98)</f>
        <v>0</v>
      </c>
      <c r="R65" s="19" t="n">
        <f aca="false">IF(J65=$Y$100,$Z$100)+IF(J65=$Y$101,$Z$101)+IF(J65=$Y$102,$Z$102)+IF(J65=$Y$103,$Z$103)+IF(J65=$Y$104,$Z$104)+IF(J65=$Y$105,$Z$105)+IF(J65=$Y$75,$Z$75)+IF(J65=$Y$106,$Z$106)+IF(J65=$Y$107,$Z$107)+IF(J65=$Y$108,$Z$108)+IF(J65=$Y$110,$Z$110)+IF(J65=$Y$111,$Z$111)+IF(J65=$Y$112,$Z$112)+IF(J65=$Y$113,$Z$113)+IF(J65=$Y$114,$Z$114)+IF(J65=$Y$115,$Z$115)+IF(J65=$Y$116,$Z$116)+IF(J65=$Y$117,$Z$117)+IF(J65=$Y$118,$Z$118)</f>
        <v>20</v>
      </c>
      <c r="S65" s="19" t="n">
        <f aca="false">K65*10</f>
        <v>0</v>
      </c>
      <c r="T65" s="19" t="n">
        <f aca="false">VLOOKUP(L65,$AG$81:$AH$180,2,1)</f>
        <v>0</v>
      </c>
      <c r="U65" s="19" t="n">
        <f aca="false">VLOOKUP(M65,$AD$80:$AE$179,2,1)</f>
        <v>10</v>
      </c>
      <c r="V65" s="19" t="n">
        <f aca="false">SUM(N65:U65)</f>
        <v>1200</v>
      </c>
      <c r="W65" s="2" t="n">
        <v>61</v>
      </c>
      <c r="X65" s="9"/>
    </row>
    <row r="66" customFormat="false" ht="22.5" hidden="false" customHeight="true" outlineLevel="0" collapsed="false">
      <c r="A66" s="2" t="n">
        <v>63</v>
      </c>
      <c r="B66" s="22" t="s">
        <v>226</v>
      </c>
      <c r="C66" s="22" t="s">
        <v>91</v>
      </c>
      <c r="D66" s="22" t="s">
        <v>150</v>
      </c>
      <c r="E66" s="22" t="s">
        <v>227</v>
      </c>
      <c r="F66" s="2" t="n">
        <v>40</v>
      </c>
      <c r="G66" s="2" t="n">
        <v>37</v>
      </c>
      <c r="H66" s="2" t="n">
        <v>0</v>
      </c>
      <c r="I66" s="2" t="n">
        <v>0</v>
      </c>
      <c r="J66" s="2" t="n">
        <v>1</v>
      </c>
      <c r="K66" s="2" t="n">
        <v>0</v>
      </c>
      <c r="L66" s="2" t="n">
        <v>0</v>
      </c>
      <c r="M66" s="2" t="n">
        <v>49</v>
      </c>
      <c r="N66" s="19" t="n">
        <f aca="false">F66*17</f>
        <v>680</v>
      </c>
      <c r="O66" s="20" t="n">
        <v>370</v>
      </c>
      <c r="P66" s="19" t="n">
        <f aca="false">IF(H66=$Y$76,$Z$76)+IF(H66=$Y$77,$Z$77)+IF(H66=$Y$78,$Z$78)+IF(H66=$Y$79,$Z$79)+IF(H66=$Y$80,$Z$80)+IF(H66=$Y$81,$Z$81)+IF(H66=$Y$82,$Z$82)+IF(H66=$Y$83,$Z$83)+IF(H66=$Y$84,$Z$84)+IF(H66=$Y$85,$Z$85)+IF(H66=$Y$86,$Z$86)+IF(H66=$Y$87,$Z$87)+IF(H66=$Y$88,$Z$88)+IF(H66=$Y$89,$Z$89)+IF(H66=$Y$90,$Z$90)+IF(H66=$Y$91,$Z$91)+IF(H66=$Y$92,$Z$92)+IF(H66=$Y$93,$Z$93)</f>
        <v>0</v>
      </c>
      <c r="Q66" s="19" t="n">
        <f aca="false">IF(I66=$Y$95,$Z$95)+IF(I66=$Y$96,$Z$96)+IF(I66=$Y$97,$Z$97)+IF(I66=$Y$98,$Z$98)</f>
        <v>0</v>
      </c>
      <c r="R66" s="19" t="n">
        <f aca="false">IF(J66=$Y$100,$Z$100)+IF(J66=$Y$101,$Z$101)+IF(J66=$Y$102,$Z$102)+IF(J66=$Y$103,$Z$103)+IF(J66=$Y$104,$Z$104)+IF(J66=$Y$105,$Z$105)+IF(J66=$Y$75,$Z$75)+IF(J66=$Y$106,$Z$106)+IF(J66=$Y$107,$Z$107)+IF(J66=$Y$108,$Z$108)+IF(J66=$Y$110,$Z$110)+IF(J66=$Y$111,$Z$111)+IF(J66=$Y$112,$Z$112)+IF(J66=$Y$113,$Z$113)+IF(J66=$Y$114,$Z$114)+IF(J66=$Y$115,$Z$115)+IF(J66=$Y$116,$Z$116)+IF(J66=$Y$117,$Z$117)+IF(J66=$Y$118,$Z$118)</f>
        <v>5</v>
      </c>
      <c r="S66" s="19" t="n">
        <f aca="false">K66*10</f>
        <v>0</v>
      </c>
      <c r="T66" s="19" t="n">
        <f aca="false">VLOOKUP(L66,$AG$81:$AH$180,2,1)</f>
        <v>0</v>
      </c>
      <c r="U66" s="19" t="n">
        <f aca="false">VLOOKUP(M66,$AD$80:$AE$179,2,1)</f>
        <v>10</v>
      </c>
      <c r="V66" s="19" t="n">
        <f aca="false">SUM(N66:U66)</f>
        <v>1065</v>
      </c>
      <c r="W66" s="2" t="n">
        <v>62</v>
      </c>
      <c r="X66" s="9"/>
    </row>
    <row r="67" customFormat="false" ht="22.5" hidden="false" customHeight="true" outlineLevel="0" collapsed="false">
      <c r="A67" s="21" t="n">
        <v>64</v>
      </c>
      <c r="B67" s="18" t="s">
        <v>228</v>
      </c>
      <c r="C67" s="18" t="s">
        <v>61</v>
      </c>
      <c r="D67" s="18" t="s">
        <v>222</v>
      </c>
      <c r="E67" s="18" t="s">
        <v>229</v>
      </c>
      <c r="F67" s="2" t="n">
        <v>30</v>
      </c>
      <c r="G67" s="2" t="n">
        <v>54</v>
      </c>
      <c r="H67" s="2" t="n">
        <v>0</v>
      </c>
      <c r="I67" s="2" t="n">
        <v>0</v>
      </c>
      <c r="J67" s="2" t="n">
        <v>1</v>
      </c>
      <c r="K67" s="2" t="n">
        <v>0</v>
      </c>
      <c r="L67" s="2" t="n">
        <v>0</v>
      </c>
      <c r="M67" s="2" t="n">
        <v>39</v>
      </c>
      <c r="N67" s="19" t="n">
        <f aca="false">F67*17</f>
        <v>510</v>
      </c>
      <c r="O67" s="20" t="n">
        <v>510</v>
      </c>
      <c r="P67" s="19" t="n">
        <f aca="false">IF(H67=$Y$76,$Z$76)+IF(H67=$Y$77,$Z$77)+IF(H67=$Y$78,$Z$78)+IF(H67=$Y$79,$Z$79)+IF(H67=$Y$80,$Z$80)+IF(H67=$Y$81,$Z$81)+IF(H67=$Y$82,$Z$82)+IF(H67=$Y$83,$Z$83)+IF(H67=$Y$84,$Z$84)+IF(H67=$Y$85,$Z$85)+IF(H67=$Y$86,$Z$86)+IF(H67=$Y$87,$Z$87)+IF(H67=$Y$88,$Z$88)+IF(H67=$Y$89,$Z$89)+IF(H67=$Y$90,$Z$90)+IF(H67=$Y$91,$Z$91)+IF(H67=$Y$92,$Z$92)+IF(H67=$Y$93,$Z$93)</f>
        <v>0</v>
      </c>
      <c r="Q67" s="19" t="n">
        <f aca="false">IF(I67=$Y$95,$Z$95)+IF(I67=$Y$96,$Z$96)+IF(I67=$Y$97,$Z$97)+IF(I67=$Y$98,$Z$98)</f>
        <v>0</v>
      </c>
      <c r="R67" s="19" t="n">
        <f aca="false">IF(J67=$Y$100,$Z$100)+IF(J67=$Y$101,$Z$101)+IF(J67=$Y$102,$Z$102)+IF(J67=$Y$103,$Z$103)+IF(J67=$Y$104,$Z$104)+IF(J67=$Y$105,$Z$105)+IF(J67=$Y$75,$Z$75)+IF(J67=$Y$106,$Z$106)+IF(J67=$Y$107,$Z$107)+IF(J67=$Y$108,$Z$108)+IF(J67=$Y$110,$Z$110)+IF(J67=$Y$111,$Z$111)+IF(J67=$Y$112,$Z$112)+IF(J67=$Y$113,$Z$113)+IF(J67=$Y$114,$Z$114)+IF(J67=$Y$115,$Z$115)+IF(J67=$Y$116,$Z$116)+IF(J67=$Y$117,$Z$117)+IF(J67=$Y$118,$Z$118)</f>
        <v>5</v>
      </c>
      <c r="S67" s="19" t="n">
        <f aca="false">K67*10</f>
        <v>0</v>
      </c>
      <c r="T67" s="19" t="n">
        <f aca="false">VLOOKUP(L67,$AG$81:$AH$180,2,1)</f>
        <v>0</v>
      </c>
      <c r="U67" s="19" t="n">
        <f aca="false">VLOOKUP(M67,$AD$80:$AE$179,2,1)</f>
        <v>10</v>
      </c>
      <c r="V67" s="19" t="n">
        <f aca="false">SUM(N67:U67)</f>
        <v>1035</v>
      </c>
      <c r="W67" s="2" t="n">
        <v>63</v>
      </c>
      <c r="X67" s="9"/>
    </row>
    <row r="68" customFormat="false" ht="12.75" hidden="false" customHeight="false" outlineLevel="0" collapsed="false">
      <c r="A68" s="24"/>
      <c r="B68" s="24"/>
      <c r="C68" s="24"/>
      <c r="D68" s="24"/>
      <c r="E68" s="25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6"/>
    </row>
    <row r="69" customFormat="false" ht="12.75" hidden="false" customHeight="false" outlineLevel="0" collapsed="false">
      <c r="E69" s="18"/>
    </row>
    <row r="70" customFormat="false" ht="12.75" hidden="false" customHeight="false" outlineLevel="0" collapsed="false">
      <c r="E70" s="18"/>
    </row>
    <row r="71" customFormat="false" ht="12.75" hidden="false" customHeight="false" outlineLevel="0" collapsed="false">
      <c r="E71" s="18"/>
    </row>
    <row r="72" customFormat="false" ht="12.75" hidden="false" customHeight="false" outlineLevel="0" collapsed="false">
      <c r="E72" s="18"/>
    </row>
    <row r="73" customFormat="false" ht="12.75" hidden="false" customHeight="false" outlineLevel="0" collapsed="false">
      <c r="E73" s="18"/>
    </row>
    <row r="74" customFormat="false" ht="12.75" hidden="false" customHeight="false" outlineLevel="0" collapsed="false">
      <c r="E74" s="18"/>
    </row>
    <row r="75" customFormat="false" ht="13.5" hidden="false" customHeight="false" outlineLevel="0" collapsed="false">
      <c r="E75" s="18"/>
      <c r="Y75" s="27" t="n">
        <v>7</v>
      </c>
      <c r="Z75" s="27" t="n">
        <v>60</v>
      </c>
      <c r="AD75" s="28" t="n">
        <v>26</v>
      </c>
      <c r="AE75" s="28" t="n">
        <v>10</v>
      </c>
      <c r="AG75" s="29" t="n">
        <v>25</v>
      </c>
      <c r="AH75" s="29" t="n">
        <v>0</v>
      </c>
    </row>
    <row r="76" customFormat="false" ht="12.75" hidden="false" customHeight="false" outlineLevel="0" collapsed="false">
      <c r="E76" s="18"/>
      <c r="Y76" s="30" t="n">
        <v>3</v>
      </c>
      <c r="Z76" s="31" t="n">
        <v>20</v>
      </c>
      <c r="AA76" s="32"/>
      <c r="AB76" s="33" t="n">
        <v>1</v>
      </c>
      <c r="AD76" s="28" t="s">
        <v>230</v>
      </c>
      <c r="AE76" s="28" t="n">
        <v>10</v>
      </c>
      <c r="AG76" s="29" t="s">
        <v>231</v>
      </c>
      <c r="AH76" s="29" t="n">
        <v>10</v>
      </c>
    </row>
    <row r="77" customFormat="false" ht="12.75" hidden="false" customHeight="false" outlineLevel="0" collapsed="false">
      <c r="E77" s="18"/>
      <c r="Y77" s="34" t="n">
        <v>4</v>
      </c>
      <c r="Z77" s="35" t="n">
        <v>30</v>
      </c>
      <c r="AA77" s="32"/>
      <c r="AB77" s="33" t="n">
        <v>2</v>
      </c>
      <c r="AD77" s="28" t="s">
        <v>232</v>
      </c>
      <c r="AE77" s="28" t="n">
        <v>20</v>
      </c>
      <c r="AG77" s="29" t="s">
        <v>233</v>
      </c>
      <c r="AH77" s="29" t="n">
        <v>12</v>
      </c>
    </row>
    <row r="78" customFormat="false" ht="12.75" hidden="false" customHeight="false" outlineLevel="0" collapsed="false">
      <c r="E78" s="18"/>
      <c r="Y78" s="34" t="n">
        <v>5</v>
      </c>
      <c r="Z78" s="35" t="n">
        <v>40</v>
      </c>
      <c r="AA78" s="32"/>
      <c r="AB78" s="33" t="n">
        <v>3</v>
      </c>
      <c r="AG78" s="29" t="s">
        <v>234</v>
      </c>
      <c r="AH78" s="29" t="n">
        <v>15</v>
      </c>
    </row>
    <row r="79" customFormat="false" ht="12.75" hidden="false" customHeight="false" outlineLevel="0" collapsed="false">
      <c r="E79" s="18"/>
      <c r="Y79" s="34" t="n">
        <v>6</v>
      </c>
      <c r="Z79" s="35" t="n">
        <v>50</v>
      </c>
      <c r="AA79" s="32"/>
      <c r="AB79" s="33" t="n">
        <v>4</v>
      </c>
      <c r="AG79" s="29" t="s">
        <v>235</v>
      </c>
      <c r="AH79" s="29" t="n">
        <v>17</v>
      </c>
    </row>
    <row r="80" customFormat="false" ht="12.75" hidden="false" customHeight="false" outlineLevel="0" collapsed="false">
      <c r="E80" s="18"/>
      <c r="Y80" s="34" t="n">
        <v>7</v>
      </c>
      <c r="Z80" s="35" t="n">
        <v>60</v>
      </c>
      <c r="AA80" s="32"/>
      <c r="AB80" s="33" t="n">
        <v>5</v>
      </c>
      <c r="AD80" s="28" t="n">
        <v>0</v>
      </c>
      <c r="AE80" s="28" t="n">
        <v>0</v>
      </c>
    </row>
    <row r="81" customFormat="false" ht="12.75" hidden="false" customHeight="false" outlineLevel="0" collapsed="false">
      <c r="E81" s="18"/>
      <c r="Y81" s="34" t="n">
        <v>8</v>
      </c>
      <c r="Z81" s="35" t="n">
        <v>70</v>
      </c>
      <c r="AA81" s="32"/>
      <c r="AB81" s="33" t="n">
        <v>6</v>
      </c>
      <c r="AD81" s="28" t="n">
        <v>1</v>
      </c>
      <c r="AE81" s="28" t="n">
        <v>10</v>
      </c>
      <c r="AG81" s="29" t="n">
        <v>0</v>
      </c>
      <c r="AH81" s="29" t="n">
        <v>0</v>
      </c>
    </row>
    <row r="82" customFormat="false" ht="12.75" hidden="false" customHeight="false" outlineLevel="0" collapsed="false">
      <c r="E82" s="18"/>
      <c r="Y82" s="34" t="n">
        <v>9</v>
      </c>
      <c r="Z82" s="35" t="n">
        <v>80</v>
      </c>
      <c r="AA82" s="32"/>
      <c r="AB82" s="33" t="n">
        <v>7</v>
      </c>
      <c r="AD82" s="28" t="n">
        <v>2</v>
      </c>
      <c r="AE82" s="28" t="n">
        <v>10</v>
      </c>
      <c r="AG82" s="29" t="n">
        <v>1</v>
      </c>
      <c r="AH82" s="29" t="n">
        <v>0</v>
      </c>
    </row>
    <row r="83" customFormat="false" ht="12.75" hidden="false" customHeight="false" outlineLevel="0" collapsed="false">
      <c r="E83" s="18"/>
      <c r="Y83" s="34" t="n">
        <v>10</v>
      </c>
      <c r="Z83" s="35" t="n">
        <v>90</v>
      </c>
      <c r="AA83" s="32"/>
      <c r="AB83" s="33" t="n">
        <v>8</v>
      </c>
      <c r="AD83" s="28" t="n">
        <v>3</v>
      </c>
      <c r="AE83" s="28" t="n">
        <v>10</v>
      </c>
      <c r="AG83" s="29" t="n">
        <v>2</v>
      </c>
      <c r="AH83" s="29" t="n">
        <v>0</v>
      </c>
    </row>
    <row r="84" customFormat="false" ht="12.75" hidden="false" customHeight="false" outlineLevel="0" collapsed="false">
      <c r="E84" s="18"/>
      <c r="Y84" s="34" t="n">
        <v>11</v>
      </c>
      <c r="Z84" s="35" t="n">
        <v>100</v>
      </c>
      <c r="AA84" s="32"/>
      <c r="AB84" s="33" t="n">
        <v>9</v>
      </c>
      <c r="AD84" s="28" t="n">
        <v>4</v>
      </c>
      <c r="AE84" s="28" t="n">
        <v>10</v>
      </c>
      <c r="AG84" s="29" t="n">
        <v>3</v>
      </c>
      <c r="AH84" s="29" t="n">
        <v>0</v>
      </c>
    </row>
    <row r="85" customFormat="false" ht="12.75" hidden="false" customHeight="false" outlineLevel="0" collapsed="false">
      <c r="E85" s="18"/>
      <c r="Y85" s="34" t="n">
        <v>12</v>
      </c>
      <c r="Z85" s="35" t="n">
        <v>110</v>
      </c>
      <c r="AA85" s="32"/>
      <c r="AB85" s="33" t="n">
        <v>10</v>
      </c>
      <c r="AD85" s="28" t="n">
        <v>5</v>
      </c>
      <c r="AE85" s="28" t="n">
        <v>10</v>
      </c>
      <c r="AG85" s="29" t="n">
        <v>4</v>
      </c>
      <c r="AH85" s="29" t="n">
        <v>0</v>
      </c>
    </row>
    <row r="86" customFormat="false" ht="12.75" hidden="false" customHeight="false" outlineLevel="0" collapsed="false">
      <c r="E86" s="18"/>
      <c r="Y86" s="34" t="n">
        <v>13</v>
      </c>
      <c r="Z86" s="35" t="n">
        <v>120</v>
      </c>
      <c r="AA86" s="32"/>
      <c r="AB86" s="33" t="n">
        <v>11</v>
      </c>
      <c r="AD86" s="28" t="n">
        <v>6</v>
      </c>
      <c r="AE86" s="28" t="n">
        <v>10</v>
      </c>
      <c r="AG86" s="29" t="n">
        <v>5</v>
      </c>
      <c r="AH86" s="29" t="n">
        <v>0</v>
      </c>
    </row>
    <row r="87" customFormat="false" ht="12.75" hidden="false" customHeight="false" outlineLevel="0" collapsed="false">
      <c r="E87" s="18"/>
      <c r="Y87" s="34" t="n">
        <v>14</v>
      </c>
      <c r="Z87" s="35" t="n">
        <v>130</v>
      </c>
      <c r="AA87" s="32"/>
      <c r="AB87" s="33" t="n">
        <v>12</v>
      </c>
      <c r="AD87" s="28" t="n">
        <v>7</v>
      </c>
      <c r="AE87" s="28" t="n">
        <v>10</v>
      </c>
      <c r="AG87" s="29" t="n">
        <v>6</v>
      </c>
      <c r="AH87" s="29" t="n">
        <v>0</v>
      </c>
    </row>
    <row r="88" customFormat="false" ht="12.75" hidden="false" customHeight="false" outlineLevel="0" collapsed="false">
      <c r="E88" s="18"/>
      <c r="Y88" s="34" t="n">
        <v>15</v>
      </c>
      <c r="Z88" s="35" t="n">
        <v>140</v>
      </c>
      <c r="AA88" s="32"/>
      <c r="AB88" s="33" t="n">
        <v>13</v>
      </c>
      <c r="AD88" s="28" t="n">
        <v>8</v>
      </c>
      <c r="AE88" s="28" t="n">
        <v>10</v>
      </c>
      <c r="AG88" s="29" t="n">
        <v>7</v>
      </c>
      <c r="AH88" s="29" t="n">
        <v>0</v>
      </c>
    </row>
    <row r="89" customFormat="false" ht="12.75" hidden="false" customHeight="false" outlineLevel="0" collapsed="false">
      <c r="E89" s="18"/>
      <c r="Y89" s="34" t="n">
        <v>16</v>
      </c>
      <c r="Z89" s="35" t="n">
        <v>150</v>
      </c>
      <c r="AA89" s="32"/>
      <c r="AB89" s="33" t="n">
        <v>14</v>
      </c>
      <c r="AD89" s="28" t="n">
        <v>9</v>
      </c>
      <c r="AE89" s="28" t="n">
        <v>10</v>
      </c>
      <c r="AG89" s="29" t="n">
        <v>8</v>
      </c>
      <c r="AH89" s="29" t="n">
        <v>0</v>
      </c>
    </row>
    <row r="90" customFormat="false" ht="12.75" hidden="false" customHeight="false" outlineLevel="0" collapsed="false">
      <c r="E90" s="18"/>
      <c r="Y90" s="34" t="n">
        <v>17</v>
      </c>
      <c r="Z90" s="35" t="n">
        <v>160</v>
      </c>
      <c r="AA90" s="32"/>
      <c r="AB90" s="33" t="n">
        <v>15</v>
      </c>
      <c r="AD90" s="28" t="n">
        <v>10</v>
      </c>
      <c r="AE90" s="28" t="n">
        <v>10</v>
      </c>
      <c r="AG90" s="29" t="n">
        <v>9</v>
      </c>
      <c r="AH90" s="29" t="n">
        <v>0</v>
      </c>
    </row>
    <row r="91" customFormat="false" ht="12.75" hidden="false" customHeight="false" outlineLevel="0" collapsed="false">
      <c r="E91" s="18"/>
      <c r="Y91" s="34" t="n">
        <v>18</v>
      </c>
      <c r="Z91" s="35" t="n">
        <v>170</v>
      </c>
      <c r="AA91" s="32"/>
      <c r="AB91" s="33" t="n">
        <v>16</v>
      </c>
      <c r="AD91" s="28" t="n">
        <v>11</v>
      </c>
      <c r="AE91" s="28" t="n">
        <v>10</v>
      </c>
      <c r="AG91" s="29" t="n">
        <v>10</v>
      </c>
      <c r="AH91" s="29" t="n">
        <v>0</v>
      </c>
    </row>
    <row r="92" customFormat="false" ht="12.75" hidden="false" customHeight="false" outlineLevel="0" collapsed="false">
      <c r="E92" s="18"/>
      <c r="Y92" s="34" t="n">
        <v>19</v>
      </c>
      <c r="Z92" s="35" t="n">
        <v>180</v>
      </c>
      <c r="AA92" s="32"/>
      <c r="AB92" s="33" t="n">
        <v>17</v>
      </c>
      <c r="AD92" s="28" t="n">
        <v>12</v>
      </c>
      <c r="AE92" s="28" t="n">
        <v>10</v>
      </c>
      <c r="AG92" s="29" t="n">
        <v>11</v>
      </c>
      <c r="AH92" s="29" t="n">
        <v>0</v>
      </c>
    </row>
    <row r="93" customFormat="false" ht="13.5" hidden="false" customHeight="false" outlineLevel="0" collapsed="false">
      <c r="E93" s="18"/>
      <c r="Y93" s="36" t="n">
        <v>20</v>
      </c>
      <c r="Z93" s="37" t="n">
        <v>190</v>
      </c>
      <c r="AA93" s="32"/>
      <c r="AB93" s="33" t="n">
        <v>18</v>
      </c>
      <c r="AD93" s="28" t="n">
        <v>13</v>
      </c>
      <c r="AE93" s="28" t="n">
        <v>10</v>
      </c>
      <c r="AG93" s="29" t="n">
        <v>12</v>
      </c>
      <c r="AH93" s="29" t="n">
        <v>0</v>
      </c>
    </row>
    <row r="94" customFormat="false" ht="12.75" hidden="false" customHeight="false" outlineLevel="0" collapsed="false">
      <c r="E94" s="18"/>
      <c r="Y94" s="38"/>
      <c r="Z94" s="38"/>
      <c r="AB94" s="33" t="n">
        <v>19</v>
      </c>
      <c r="AD94" s="28" t="n">
        <v>14</v>
      </c>
      <c r="AE94" s="28" t="n">
        <v>10</v>
      </c>
      <c r="AG94" s="29" t="n">
        <v>13</v>
      </c>
      <c r="AH94" s="29" t="n">
        <v>0</v>
      </c>
    </row>
    <row r="95" customFormat="false" ht="12.75" hidden="false" customHeight="false" outlineLevel="0" collapsed="false">
      <c r="E95" s="18"/>
      <c r="Y95" s="39" t="n">
        <v>3</v>
      </c>
      <c r="Z95" s="39" t="n">
        <v>15</v>
      </c>
      <c r="AA95" s="32"/>
      <c r="AB95" s="33" t="n">
        <v>20</v>
      </c>
      <c r="AD95" s="28" t="n">
        <v>15</v>
      </c>
      <c r="AE95" s="28" t="n">
        <v>10</v>
      </c>
      <c r="AG95" s="29" t="n">
        <v>14</v>
      </c>
      <c r="AH95" s="29" t="n">
        <v>0</v>
      </c>
    </row>
    <row r="96" customFormat="false" ht="12.75" hidden="false" customHeight="false" outlineLevel="0" collapsed="false">
      <c r="E96" s="18"/>
      <c r="Y96" s="39" t="n">
        <v>2</v>
      </c>
      <c r="Z96" s="39" t="n">
        <v>0</v>
      </c>
      <c r="AA96" s="32"/>
      <c r="AD96" s="28" t="n">
        <v>16</v>
      </c>
      <c r="AE96" s="28" t="n">
        <v>10</v>
      </c>
      <c r="AG96" s="29" t="n">
        <v>15</v>
      </c>
      <c r="AH96" s="29" t="n">
        <v>0</v>
      </c>
    </row>
    <row r="97" customFormat="false" ht="12.75" hidden="false" customHeight="false" outlineLevel="0" collapsed="false">
      <c r="E97" s="18"/>
      <c r="Y97" s="39" t="n">
        <v>1</v>
      </c>
      <c r="Z97" s="39" t="n">
        <v>0</v>
      </c>
      <c r="AA97" s="32"/>
      <c r="AD97" s="28" t="n">
        <v>17</v>
      </c>
      <c r="AE97" s="28" t="n">
        <v>10</v>
      </c>
      <c r="AG97" s="29" t="n">
        <v>16</v>
      </c>
      <c r="AH97" s="29" t="n">
        <v>0</v>
      </c>
    </row>
    <row r="98" customFormat="false" ht="12.75" hidden="false" customHeight="false" outlineLevel="0" collapsed="false">
      <c r="E98" s="18"/>
      <c r="Y98" s="39" t="n">
        <v>0</v>
      </c>
      <c r="Z98" s="39" t="n">
        <v>0</v>
      </c>
      <c r="AA98" s="32"/>
      <c r="AD98" s="28" t="n">
        <v>18</v>
      </c>
      <c r="AE98" s="28" t="n">
        <v>10</v>
      </c>
      <c r="AG98" s="29" t="n">
        <v>17</v>
      </c>
      <c r="AH98" s="29" t="n">
        <v>0</v>
      </c>
    </row>
    <row r="99" customFormat="false" ht="12.75" hidden="false" customHeight="false" outlineLevel="0" collapsed="false">
      <c r="E99" s="18"/>
      <c r="Y99" s="40"/>
      <c r="Z99" s="40"/>
      <c r="AD99" s="28" t="n">
        <v>19</v>
      </c>
      <c r="AE99" s="28" t="n">
        <v>10</v>
      </c>
      <c r="AG99" s="29" t="n">
        <v>18</v>
      </c>
      <c r="AH99" s="29" t="n">
        <v>0</v>
      </c>
    </row>
    <row r="100" customFormat="false" ht="12.75" hidden="false" customHeight="false" outlineLevel="0" collapsed="false">
      <c r="E100" s="18"/>
      <c r="Y100" s="27" t="n">
        <v>1</v>
      </c>
      <c r="Z100" s="27" t="n">
        <v>5</v>
      </c>
      <c r="AD100" s="28" t="n">
        <v>20</v>
      </c>
      <c r="AE100" s="28" t="n">
        <v>10</v>
      </c>
      <c r="AG100" s="29" t="n">
        <v>19</v>
      </c>
      <c r="AH100" s="29" t="n">
        <v>0</v>
      </c>
    </row>
    <row r="101" customFormat="false" ht="12.75" hidden="false" customHeight="false" outlineLevel="0" collapsed="false">
      <c r="E101" s="18"/>
      <c r="Y101" s="27" t="n">
        <v>2</v>
      </c>
      <c r="Z101" s="27" t="n">
        <v>10</v>
      </c>
      <c r="AD101" s="28" t="n">
        <v>21</v>
      </c>
      <c r="AE101" s="28" t="n">
        <v>10</v>
      </c>
      <c r="AG101" s="29" t="n">
        <v>20</v>
      </c>
      <c r="AH101" s="29" t="n">
        <v>0</v>
      </c>
    </row>
    <row r="102" customFormat="false" ht="12.75" hidden="false" customHeight="false" outlineLevel="0" collapsed="false">
      <c r="E102" s="18"/>
      <c r="Y102" s="27" t="n">
        <v>3</v>
      </c>
      <c r="Z102" s="27" t="n">
        <v>20</v>
      </c>
      <c r="AD102" s="28" t="n">
        <v>22</v>
      </c>
      <c r="AE102" s="28" t="n">
        <v>10</v>
      </c>
      <c r="AG102" s="29" t="n">
        <v>21</v>
      </c>
      <c r="AH102" s="29" t="n">
        <v>0</v>
      </c>
    </row>
    <row r="103" customFormat="false" ht="12.75" hidden="false" customHeight="false" outlineLevel="0" collapsed="false">
      <c r="E103" s="18"/>
      <c r="Y103" s="27" t="n">
        <v>4</v>
      </c>
      <c r="Z103" s="27" t="n">
        <v>30</v>
      </c>
      <c r="AD103" s="28" t="n">
        <v>23</v>
      </c>
      <c r="AE103" s="28" t="n">
        <v>10</v>
      </c>
      <c r="AG103" s="29" t="n">
        <v>22</v>
      </c>
      <c r="AH103" s="29" t="n">
        <v>0</v>
      </c>
    </row>
    <row r="104" customFormat="false" ht="12.75" hidden="false" customHeight="false" outlineLevel="0" collapsed="false">
      <c r="E104" s="18"/>
      <c r="Y104" s="27" t="n">
        <v>5</v>
      </c>
      <c r="Z104" s="27" t="n">
        <v>40</v>
      </c>
      <c r="AD104" s="28" t="n">
        <v>24</v>
      </c>
      <c r="AE104" s="28" t="n">
        <v>10</v>
      </c>
      <c r="AG104" s="29" t="n">
        <v>23</v>
      </c>
      <c r="AH104" s="29" t="n">
        <v>0</v>
      </c>
    </row>
    <row r="105" customFormat="false" ht="12.75" hidden="false" customHeight="false" outlineLevel="0" collapsed="false">
      <c r="E105" s="18"/>
      <c r="Y105" s="27" t="n">
        <v>6</v>
      </c>
      <c r="Z105" s="27" t="n">
        <v>50</v>
      </c>
      <c r="AD105" s="28" t="n">
        <v>25</v>
      </c>
      <c r="AE105" s="28" t="n">
        <v>10</v>
      </c>
      <c r="AG105" s="29" t="n">
        <v>24</v>
      </c>
      <c r="AH105" s="29" t="n">
        <v>0</v>
      </c>
    </row>
    <row r="106" customFormat="false" ht="12.75" hidden="false" customHeight="false" outlineLevel="0" collapsed="false">
      <c r="E106" s="22"/>
      <c r="Y106" s="27" t="n">
        <v>8</v>
      </c>
      <c r="Z106" s="27" t="n">
        <v>70</v>
      </c>
      <c r="AD106" s="28" t="n">
        <v>27</v>
      </c>
      <c r="AE106" s="28" t="n">
        <v>10</v>
      </c>
      <c r="AG106" s="29" t="n">
        <v>26</v>
      </c>
      <c r="AH106" s="29" t="n">
        <v>0</v>
      </c>
    </row>
    <row r="107" customFormat="false" ht="12.75" hidden="false" customHeight="false" outlineLevel="0" collapsed="false">
      <c r="E107" s="22"/>
      <c r="Y107" s="27" t="n">
        <v>9</v>
      </c>
      <c r="Z107" s="27" t="n">
        <v>80</v>
      </c>
      <c r="AD107" s="28" t="n">
        <v>28</v>
      </c>
      <c r="AE107" s="28" t="n">
        <v>10</v>
      </c>
      <c r="AG107" s="29" t="n">
        <v>27</v>
      </c>
      <c r="AH107" s="29" t="n">
        <v>0</v>
      </c>
    </row>
    <row r="108" customFormat="false" ht="12.75" hidden="false" customHeight="false" outlineLevel="0" collapsed="false">
      <c r="E108" s="22"/>
      <c r="Y108" s="27" t="n">
        <v>10</v>
      </c>
      <c r="Z108" s="27" t="n">
        <v>90</v>
      </c>
      <c r="AD108" s="28" t="n">
        <v>29</v>
      </c>
      <c r="AE108" s="28" t="n">
        <v>10</v>
      </c>
      <c r="AG108" s="29" t="n">
        <v>28</v>
      </c>
      <c r="AH108" s="29" t="n">
        <v>0</v>
      </c>
    </row>
    <row r="109" customFormat="false" ht="12.75" hidden="false" customHeight="false" outlineLevel="0" collapsed="false">
      <c r="E109" s="22"/>
      <c r="Y109" s="27" t="n">
        <v>11</v>
      </c>
      <c r="Z109" s="27" t="n">
        <v>100</v>
      </c>
      <c r="AD109" s="28" t="n">
        <v>30</v>
      </c>
      <c r="AE109" s="28" t="n">
        <v>10</v>
      </c>
      <c r="AG109" s="29" t="n">
        <v>29</v>
      </c>
      <c r="AH109" s="29" t="n">
        <v>0</v>
      </c>
    </row>
    <row r="110" customFormat="false" ht="12.75" hidden="false" customHeight="false" outlineLevel="0" collapsed="false">
      <c r="E110" s="22"/>
      <c r="Y110" s="27" t="n">
        <v>12</v>
      </c>
      <c r="Z110" s="27" t="n">
        <v>110</v>
      </c>
      <c r="AD110" s="28" t="n">
        <v>31</v>
      </c>
      <c r="AE110" s="28" t="n">
        <v>10</v>
      </c>
      <c r="AG110" s="29" t="n">
        <v>30</v>
      </c>
      <c r="AH110" s="29" t="n">
        <v>0</v>
      </c>
    </row>
    <row r="111" customFormat="false" ht="12.75" hidden="false" customHeight="false" outlineLevel="0" collapsed="false">
      <c r="E111" s="22"/>
      <c r="Y111" s="27" t="n">
        <v>13</v>
      </c>
      <c r="Z111" s="27" t="n">
        <v>120</v>
      </c>
      <c r="AD111" s="28" t="n">
        <v>32</v>
      </c>
      <c r="AE111" s="28" t="n">
        <v>10</v>
      </c>
      <c r="AG111" s="29" t="n">
        <v>31</v>
      </c>
      <c r="AH111" s="29" t="n">
        <v>0</v>
      </c>
    </row>
    <row r="112" customFormat="false" ht="12.75" hidden="false" customHeight="false" outlineLevel="0" collapsed="false">
      <c r="E112" s="18"/>
      <c r="Y112" s="27" t="n">
        <v>14</v>
      </c>
      <c r="Z112" s="27" t="n">
        <v>130</v>
      </c>
      <c r="AD112" s="28" t="n">
        <v>33</v>
      </c>
      <c r="AE112" s="28" t="n">
        <v>10</v>
      </c>
      <c r="AG112" s="29" t="n">
        <v>32</v>
      </c>
      <c r="AH112" s="29" t="n">
        <v>0</v>
      </c>
    </row>
    <row r="113" customFormat="false" ht="12.75" hidden="false" customHeight="false" outlineLevel="0" collapsed="false">
      <c r="E113" s="18"/>
      <c r="Y113" s="27" t="n">
        <v>15</v>
      </c>
      <c r="Z113" s="27" t="n">
        <v>140</v>
      </c>
      <c r="AD113" s="28" t="n">
        <v>34</v>
      </c>
      <c r="AE113" s="28" t="n">
        <v>10</v>
      </c>
      <c r="AG113" s="29" t="n">
        <v>33</v>
      </c>
      <c r="AH113" s="29" t="n">
        <v>0</v>
      </c>
    </row>
    <row r="114" customFormat="false" ht="12.75" hidden="false" customHeight="false" outlineLevel="0" collapsed="false">
      <c r="Y114" s="27" t="n">
        <v>16</v>
      </c>
      <c r="Z114" s="27" t="n">
        <v>150</v>
      </c>
      <c r="AD114" s="28" t="n">
        <v>35</v>
      </c>
      <c r="AE114" s="28" t="n">
        <v>10</v>
      </c>
      <c r="AG114" s="29" t="n">
        <v>34</v>
      </c>
      <c r="AH114" s="29" t="n">
        <v>0</v>
      </c>
    </row>
    <row r="115" customFormat="false" ht="12.75" hidden="false" customHeight="false" outlineLevel="0" collapsed="false">
      <c r="Y115" s="27" t="n">
        <v>17</v>
      </c>
      <c r="Z115" s="27" t="n">
        <v>160</v>
      </c>
      <c r="AD115" s="28" t="n">
        <v>36</v>
      </c>
      <c r="AE115" s="28" t="n">
        <v>10</v>
      </c>
      <c r="AG115" s="29" t="n">
        <v>35</v>
      </c>
      <c r="AH115" s="29" t="n">
        <v>0</v>
      </c>
    </row>
    <row r="116" customFormat="false" ht="12.75" hidden="false" customHeight="false" outlineLevel="0" collapsed="false">
      <c r="Y116" s="27" t="n">
        <v>18</v>
      </c>
      <c r="Z116" s="27" t="n">
        <v>170</v>
      </c>
      <c r="AD116" s="28" t="n">
        <v>37</v>
      </c>
      <c r="AE116" s="28" t="n">
        <v>10</v>
      </c>
      <c r="AG116" s="29" t="n">
        <v>36</v>
      </c>
      <c r="AH116" s="29" t="n">
        <v>0</v>
      </c>
    </row>
    <row r="117" customFormat="false" ht="12.75" hidden="false" customHeight="false" outlineLevel="0" collapsed="false">
      <c r="Y117" s="27" t="n">
        <v>19</v>
      </c>
      <c r="Z117" s="27" t="n">
        <v>180</v>
      </c>
      <c r="AD117" s="28" t="n">
        <v>38</v>
      </c>
      <c r="AE117" s="28" t="n">
        <v>10</v>
      </c>
      <c r="AG117" s="29" t="n">
        <v>37</v>
      </c>
      <c r="AH117" s="29" t="n">
        <v>0</v>
      </c>
    </row>
    <row r="118" customFormat="false" ht="12.75" hidden="false" customHeight="false" outlineLevel="0" collapsed="false">
      <c r="Y118" s="27" t="n">
        <v>20</v>
      </c>
      <c r="Z118" s="27" t="n">
        <v>190</v>
      </c>
      <c r="AD118" s="28" t="n">
        <v>39</v>
      </c>
      <c r="AE118" s="28" t="n">
        <v>10</v>
      </c>
      <c r="AG118" s="29" t="n">
        <v>38</v>
      </c>
      <c r="AH118" s="29" t="n">
        <v>0</v>
      </c>
    </row>
    <row r="119" customFormat="false" ht="12.75" hidden="false" customHeight="false" outlineLevel="0" collapsed="false">
      <c r="AD119" s="28" t="n">
        <v>40</v>
      </c>
      <c r="AE119" s="28" t="n">
        <v>10</v>
      </c>
      <c r="AG119" s="29" t="n">
        <v>39</v>
      </c>
      <c r="AH119" s="29" t="n">
        <v>0</v>
      </c>
    </row>
    <row r="120" customFormat="false" ht="12.75" hidden="false" customHeight="false" outlineLevel="0" collapsed="false">
      <c r="AD120" s="28" t="n">
        <v>41</v>
      </c>
      <c r="AE120" s="28" t="n">
        <v>10</v>
      </c>
      <c r="AG120" s="29" t="n">
        <v>40</v>
      </c>
      <c r="AH120" s="29" t="n">
        <v>0</v>
      </c>
    </row>
    <row r="121" customFormat="false" ht="12.75" hidden="false" customHeight="false" outlineLevel="0" collapsed="false">
      <c r="AD121" s="28" t="n">
        <v>42</v>
      </c>
      <c r="AE121" s="28" t="n">
        <v>10</v>
      </c>
      <c r="AG121" s="29" t="n">
        <v>41</v>
      </c>
      <c r="AH121" s="29" t="n">
        <v>0</v>
      </c>
    </row>
    <row r="122" customFormat="false" ht="12.75" hidden="false" customHeight="false" outlineLevel="0" collapsed="false">
      <c r="AD122" s="28" t="n">
        <v>43</v>
      </c>
      <c r="AE122" s="28" t="n">
        <v>10</v>
      </c>
      <c r="AG122" s="29" t="n">
        <v>42</v>
      </c>
      <c r="AH122" s="29" t="n">
        <v>0</v>
      </c>
    </row>
    <row r="123" customFormat="false" ht="12.75" hidden="false" customHeight="false" outlineLevel="0" collapsed="false">
      <c r="AD123" s="28" t="n">
        <v>44</v>
      </c>
      <c r="AE123" s="28" t="n">
        <v>10</v>
      </c>
      <c r="AG123" s="29" t="n">
        <v>43</v>
      </c>
      <c r="AH123" s="29" t="n">
        <v>0</v>
      </c>
    </row>
    <row r="124" customFormat="false" ht="12.75" hidden="false" customHeight="false" outlineLevel="0" collapsed="false">
      <c r="AD124" s="28" t="n">
        <v>45</v>
      </c>
      <c r="AE124" s="28" t="n">
        <v>10</v>
      </c>
      <c r="AG124" s="29" t="n">
        <v>44</v>
      </c>
      <c r="AH124" s="29" t="n">
        <v>0</v>
      </c>
    </row>
    <row r="125" customFormat="false" ht="12.75" hidden="false" customHeight="false" outlineLevel="0" collapsed="false">
      <c r="AD125" s="28" t="n">
        <v>46</v>
      </c>
      <c r="AE125" s="28" t="n">
        <v>10</v>
      </c>
      <c r="AG125" s="29" t="n">
        <v>45</v>
      </c>
      <c r="AH125" s="29" t="n">
        <v>0</v>
      </c>
    </row>
    <row r="126" customFormat="false" ht="12.75" hidden="false" customHeight="false" outlineLevel="0" collapsed="false">
      <c r="AD126" s="28" t="n">
        <v>47</v>
      </c>
      <c r="AE126" s="28" t="n">
        <v>10</v>
      </c>
      <c r="AG126" s="29" t="n">
        <v>46</v>
      </c>
      <c r="AH126" s="29" t="n">
        <v>0</v>
      </c>
    </row>
    <row r="127" customFormat="false" ht="12.75" hidden="false" customHeight="false" outlineLevel="0" collapsed="false">
      <c r="AD127" s="28" t="n">
        <v>48</v>
      </c>
      <c r="AE127" s="28" t="n">
        <v>10</v>
      </c>
      <c r="AG127" s="29" t="n">
        <v>47</v>
      </c>
      <c r="AH127" s="29" t="n">
        <v>0</v>
      </c>
    </row>
    <row r="128" customFormat="false" ht="12.75" hidden="false" customHeight="false" outlineLevel="0" collapsed="false">
      <c r="AD128" s="28" t="n">
        <v>49</v>
      </c>
      <c r="AE128" s="28" t="n">
        <v>10</v>
      </c>
      <c r="AG128" s="29" t="n">
        <v>48</v>
      </c>
      <c r="AH128" s="29" t="n">
        <v>0</v>
      </c>
    </row>
    <row r="129" customFormat="false" ht="12.75" hidden="false" customHeight="false" outlineLevel="0" collapsed="false">
      <c r="AD129" s="28" t="n">
        <v>50</v>
      </c>
      <c r="AE129" s="28" t="n">
        <v>10</v>
      </c>
      <c r="AG129" s="29" t="n">
        <v>49</v>
      </c>
      <c r="AH129" s="29" t="n">
        <v>0</v>
      </c>
    </row>
    <row r="130" customFormat="false" ht="12.75" hidden="false" customHeight="false" outlineLevel="0" collapsed="false">
      <c r="AD130" s="28" t="n">
        <v>51</v>
      </c>
      <c r="AE130" s="28" t="n">
        <v>20</v>
      </c>
      <c r="AG130" s="29" t="n">
        <v>50</v>
      </c>
      <c r="AH130" s="29" t="n">
        <v>10</v>
      </c>
    </row>
    <row r="131" customFormat="false" ht="12.75" hidden="false" customHeight="false" outlineLevel="0" collapsed="false">
      <c r="AD131" s="28" t="n">
        <v>52</v>
      </c>
      <c r="AE131" s="28" t="n">
        <v>20</v>
      </c>
      <c r="AG131" s="29" t="n">
        <v>51</v>
      </c>
      <c r="AH131" s="29" t="n">
        <v>10</v>
      </c>
    </row>
    <row r="132" customFormat="false" ht="12.75" hidden="false" customHeight="false" outlineLevel="0" collapsed="false">
      <c r="AD132" s="28" t="n">
        <v>53</v>
      </c>
      <c r="AE132" s="28" t="n">
        <v>20</v>
      </c>
      <c r="AG132" s="29" t="n">
        <v>52</v>
      </c>
      <c r="AH132" s="29" t="n">
        <v>10</v>
      </c>
    </row>
    <row r="133" customFormat="false" ht="12.75" hidden="false" customHeight="false" outlineLevel="0" collapsed="false">
      <c r="AD133" s="28" t="n">
        <v>54</v>
      </c>
      <c r="AE133" s="28" t="n">
        <v>20</v>
      </c>
      <c r="AG133" s="29" t="n">
        <v>53</v>
      </c>
      <c r="AH133" s="29" t="n">
        <v>10</v>
      </c>
    </row>
    <row r="134" customFormat="false" ht="12.75" hidden="false" customHeight="false" outlineLevel="0" collapsed="false">
      <c r="AD134" s="28" t="n">
        <v>55</v>
      </c>
      <c r="AE134" s="28" t="n">
        <v>20</v>
      </c>
      <c r="AG134" s="29" t="n">
        <v>54</v>
      </c>
      <c r="AH134" s="29" t="n">
        <v>10</v>
      </c>
    </row>
    <row r="135" customFormat="false" ht="12.75" hidden="false" customHeight="false" outlineLevel="0" collapsed="false">
      <c r="AD135" s="28" t="n">
        <v>56</v>
      </c>
      <c r="AE135" s="28" t="n">
        <v>20</v>
      </c>
      <c r="AG135" s="29" t="n">
        <v>55</v>
      </c>
      <c r="AH135" s="29" t="n">
        <v>10</v>
      </c>
    </row>
    <row r="136" customFormat="false" ht="12.75" hidden="false" customHeight="false" outlineLevel="0" collapsed="false">
      <c r="AD136" s="28" t="n">
        <v>57</v>
      </c>
      <c r="AE136" s="28" t="n">
        <v>20</v>
      </c>
      <c r="AG136" s="29" t="n">
        <v>56</v>
      </c>
      <c r="AH136" s="29" t="n">
        <v>10</v>
      </c>
    </row>
    <row r="137" customFormat="false" ht="12.75" hidden="false" customHeight="false" outlineLevel="0" collapsed="false">
      <c r="AD137" s="28" t="n">
        <v>58</v>
      </c>
      <c r="AE137" s="28" t="n">
        <v>20</v>
      </c>
      <c r="AG137" s="29" t="n">
        <v>57</v>
      </c>
      <c r="AH137" s="29" t="n">
        <v>10</v>
      </c>
    </row>
    <row r="138" customFormat="false" ht="12.75" hidden="false" customHeight="false" outlineLevel="0" collapsed="false">
      <c r="AD138" s="28" t="n">
        <v>59</v>
      </c>
      <c r="AE138" s="28" t="n">
        <v>20</v>
      </c>
      <c r="AG138" s="29" t="n">
        <v>58</v>
      </c>
      <c r="AH138" s="29" t="n">
        <v>10</v>
      </c>
    </row>
    <row r="139" customFormat="false" ht="12.75" hidden="false" customHeight="false" outlineLevel="0" collapsed="false">
      <c r="AD139" s="28" t="n">
        <v>60</v>
      </c>
      <c r="AE139" s="28" t="n">
        <v>20</v>
      </c>
      <c r="AG139" s="29" t="n">
        <v>59</v>
      </c>
      <c r="AH139" s="29" t="n">
        <v>10</v>
      </c>
    </row>
    <row r="140" customFormat="false" ht="12.75" hidden="false" customHeight="false" outlineLevel="0" collapsed="false">
      <c r="AD140" s="28" t="n">
        <v>61</v>
      </c>
      <c r="AE140" s="28" t="n">
        <v>20</v>
      </c>
      <c r="AG140" s="29" t="n">
        <v>60</v>
      </c>
      <c r="AH140" s="29" t="n">
        <v>12</v>
      </c>
    </row>
    <row r="141" customFormat="false" ht="12.75" hidden="false" customHeight="false" outlineLevel="0" collapsed="false">
      <c r="AD141" s="28" t="n">
        <v>62</v>
      </c>
      <c r="AE141" s="28" t="n">
        <v>20</v>
      </c>
      <c r="AG141" s="29" t="n">
        <v>61</v>
      </c>
      <c r="AH141" s="29" t="n">
        <v>12</v>
      </c>
    </row>
    <row r="142" customFormat="false" ht="12.75" hidden="false" customHeight="false" outlineLevel="0" collapsed="false">
      <c r="AD142" s="28" t="n">
        <v>63</v>
      </c>
      <c r="AE142" s="28" t="n">
        <v>20</v>
      </c>
      <c r="AG142" s="29" t="n">
        <v>62</v>
      </c>
      <c r="AH142" s="29" t="n">
        <v>12</v>
      </c>
    </row>
    <row r="143" customFormat="false" ht="12.75" hidden="false" customHeight="false" outlineLevel="0" collapsed="false">
      <c r="AD143" s="28" t="n">
        <v>64</v>
      </c>
      <c r="AE143" s="28" t="n">
        <v>20</v>
      </c>
      <c r="AG143" s="29" t="n">
        <v>63</v>
      </c>
      <c r="AH143" s="29" t="n">
        <v>12</v>
      </c>
    </row>
    <row r="144" customFormat="false" ht="12.75" hidden="false" customHeight="false" outlineLevel="0" collapsed="false">
      <c r="AD144" s="28" t="n">
        <v>65</v>
      </c>
      <c r="AE144" s="28" t="n">
        <v>20</v>
      </c>
      <c r="AG144" s="29" t="n">
        <v>64</v>
      </c>
      <c r="AH144" s="29" t="n">
        <v>12</v>
      </c>
    </row>
    <row r="145" customFormat="false" ht="12.75" hidden="false" customHeight="false" outlineLevel="0" collapsed="false">
      <c r="AD145" s="28" t="n">
        <v>66</v>
      </c>
      <c r="AE145" s="28" t="n">
        <v>20</v>
      </c>
      <c r="AG145" s="29" t="n">
        <v>65</v>
      </c>
      <c r="AH145" s="29" t="n">
        <v>12</v>
      </c>
    </row>
    <row r="146" customFormat="false" ht="12.75" hidden="false" customHeight="false" outlineLevel="0" collapsed="false">
      <c r="AD146" s="28" t="n">
        <v>67</v>
      </c>
      <c r="AE146" s="28" t="n">
        <v>20</v>
      </c>
      <c r="AG146" s="29" t="n">
        <v>66</v>
      </c>
      <c r="AH146" s="29" t="n">
        <v>12</v>
      </c>
    </row>
    <row r="147" customFormat="false" ht="12.75" hidden="false" customHeight="false" outlineLevel="0" collapsed="false">
      <c r="AD147" s="28" t="n">
        <v>68</v>
      </c>
      <c r="AE147" s="28" t="n">
        <v>20</v>
      </c>
      <c r="AG147" s="29" t="n">
        <v>67</v>
      </c>
      <c r="AH147" s="29" t="n">
        <v>15</v>
      </c>
    </row>
    <row r="148" customFormat="false" ht="12.75" hidden="false" customHeight="false" outlineLevel="0" collapsed="false">
      <c r="AD148" s="28" t="n">
        <v>69</v>
      </c>
      <c r="AE148" s="28" t="n">
        <v>20</v>
      </c>
      <c r="AG148" s="29" t="n">
        <v>68</v>
      </c>
      <c r="AH148" s="29" t="n">
        <v>15</v>
      </c>
    </row>
    <row r="149" customFormat="false" ht="12.75" hidden="false" customHeight="false" outlineLevel="0" collapsed="false">
      <c r="AD149" s="28" t="n">
        <v>70</v>
      </c>
      <c r="AE149" s="28" t="n">
        <v>20</v>
      </c>
      <c r="AG149" s="29" t="n">
        <v>69</v>
      </c>
      <c r="AH149" s="29" t="n">
        <v>15</v>
      </c>
    </row>
    <row r="150" customFormat="false" ht="12.75" hidden="false" customHeight="false" outlineLevel="0" collapsed="false">
      <c r="AD150" s="28" t="n">
        <v>71</v>
      </c>
      <c r="AE150" s="28" t="n">
        <v>20</v>
      </c>
      <c r="AG150" s="29" t="n">
        <v>70</v>
      </c>
      <c r="AH150" s="29" t="n">
        <v>17</v>
      </c>
    </row>
    <row r="151" customFormat="false" ht="12.75" hidden="false" customHeight="false" outlineLevel="0" collapsed="false">
      <c r="AD151" s="28" t="n">
        <v>72</v>
      </c>
      <c r="AE151" s="28" t="n">
        <v>20</v>
      </c>
      <c r="AG151" s="29" t="n">
        <v>71</v>
      </c>
      <c r="AH151" s="29" t="n">
        <v>17</v>
      </c>
    </row>
    <row r="152" customFormat="false" ht="12.75" hidden="false" customHeight="false" outlineLevel="0" collapsed="false">
      <c r="AD152" s="28" t="n">
        <v>73</v>
      </c>
      <c r="AE152" s="28" t="n">
        <v>20</v>
      </c>
      <c r="AG152" s="29" t="n">
        <v>72</v>
      </c>
      <c r="AH152" s="29" t="n">
        <v>17</v>
      </c>
    </row>
    <row r="153" customFormat="false" ht="12.75" hidden="false" customHeight="false" outlineLevel="0" collapsed="false">
      <c r="AD153" s="28" t="n">
        <v>74</v>
      </c>
      <c r="AE153" s="28" t="n">
        <v>20</v>
      </c>
      <c r="AG153" s="29" t="n">
        <v>73</v>
      </c>
      <c r="AH153" s="29" t="n">
        <v>17</v>
      </c>
    </row>
    <row r="154" customFormat="false" ht="12.75" hidden="false" customHeight="false" outlineLevel="0" collapsed="false">
      <c r="AD154" s="28" t="n">
        <v>75</v>
      </c>
      <c r="AE154" s="28" t="n">
        <v>20</v>
      </c>
      <c r="AG154" s="29" t="n">
        <v>74</v>
      </c>
      <c r="AH154" s="29" t="n">
        <v>17</v>
      </c>
    </row>
    <row r="155" customFormat="false" ht="12.75" hidden="false" customHeight="false" outlineLevel="0" collapsed="false">
      <c r="AD155" s="28" t="n">
        <v>76</v>
      </c>
      <c r="AE155" s="28" t="n">
        <v>20</v>
      </c>
      <c r="AG155" s="29" t="n">
        <v>75</v>
      </c>
      <c r="AH155" s="29" t="n">
        <v>17</v>
      </c>
    </row>
    <row r="156" customFormat="false" ht="12.75" hidden="false" customHeight="false" outlineLevel="0" collapsed="false">
      <c r="AD156" s="28" t="n">
        <v>77</v>
      </c>
      <c r="AE156" s="28" t="n">
        <v>20</v>
      </c>
      <c r="AG156" s="29" t="n">
        <v>76</v>
      </c>
      <c r="AH156" s="29" t="n">
        <v>17</v>
      </c>
    </row>
    <row r="157" customFormat="false" ht="12.75" hidden="false" customHeight="false" outlineLevel="0" collapsed="false">
      <c r="AD157" s="28" t="n">
        <v>78</v>
      </c>
      <c r="AE157" s="28" t="n">
        <v>20</v>
      </c>
      <c r="AG157" s="29" t="n">
        <v>77</v>
      </c>
      <c r="AH157" s="29" t="n">
        <v>17</v>
      </c>
    </row>
    <row r="158" customFormat="false" ht="12.75" hidden="false" customHeight="false" outlineLevel="0" collapsed="false">
      <c r="AD158" s="28" t="n">
        <v>79</v>
      </c>
      <c r="AE158" s="28" t="n">
        <v>20</v>
      </c>
      <c r="AG158" s="29" t="n">
        <v>78</v>
      </c>
      <c r="AH158" s="29" t="n">
        <v>17</v>
      </c>
    </row>
    <row r="159" customFormat="false" ht="12.75" hidden="false" customHeight="false" outlineLevel="0" collapsed="false">
      <c r="AD159" s="28" t="n">
        <v>80</v>
      </c>
      <c r="AE159" s="28" t="n">
        <v>20</v>
      </c>
      <c r="AG159" s="29" t="n">
        <v>79</v>
      </c>
      <c r="AH159" s="29" t="n">
        <v>17</v>
      </c>
    </row>
    <row r="160" customFormat="false" ht="12.75" hidden="false" customHeight="false" outlineLevel="0" collapsed="false">
      <c r="AD160" s="28" t="n">
        <v>81</v>
      </c>
      <c r="AE160" s="28" t="n">
        <v>20</v>
      </c>
      <c r="AG160" s="29" t="n">
        <v>80</v>
      </c>
      <c r="AH160" s="29" t="n">
        <v>17</v>
      </c>
    </row>
    <row r="161" customFormat="false" ht="12.75" hidden="false" customHeight="false" outlineLevel="0" collapsed="false">
      <c r="AD161" s="28" t="n">
        <v>82</v>
      </c>
      <c r="AE161" s="28" t="n">
        <v>20</v>
      </c>
      <c r="AG161" s="29" t="n">
        <v>81</v>
      </c>
      <c r="AH161" s="29" t="n">
        <v>17</v>
      </c>
    </row>
    <row r="162" customFormat="false" ht="12.75" hidden="false" customHeight="false" outlineLevel="0" collapsed="false">
      <c r="AD162" s="28" t="n">
        <v>83</v>
      </c>
      <c r="AE162" s="28" t="n">
        <v>20</v>
      </c>
      <c r="AG162" s="29" t="n">
        <v>82</v>
      </c>
      <c r="AH162" s="29" t="n">
        <v>17</v>
      </c>
    </row>
    <row r="163" customFormat="false" ht="12.75" hidden="false" customHeight="false" outlineLevel="0" collapsed="false">
      <c r="AD163" s="28" t="n">
        <v>84</v>
      </c>
      <c r="AE163" s="28" t="n">
        <v>20</v>
      </c>
      <c r="AG163" s="29" t="n">
        <v>83</v>
      </c>
      <c r="AH163" s="29" t="n">
        <v>17</v>
      </c>
    </row>
    <row r="164" customFormat="false" ht="12.75" hidden="false" customHeight="false" outlineLevel="0" collapsed="false">
      <c r="AD164" s="28" t="n">
        <v>85</v>
      </c>
      <c r="AE164" s="28" t="n">
        <v>20</v>
      </c>
      <c r="AG164" s="29" t="n">
        <v>84</v>
      </c>
      <c r="AH164" s="29" t="n">
        <v>17</v>
      </c>
    </row>
    <row r="165" customFormat="false" ht="12.75" hidden="false" customHeight="false" outlineLevel="0" collapsed="false">
      <c r="AD165" s="28" t="n">
        <v>86</v>
      </c>
      <c r="AE165" s="28" t="n">
        <v>20</v>
      </c>
      <c r="AG165" s="29" t="n">
        <v>85</v>
      </c>
      <c r="AH165" s="29" t="n">
        <v>17</v>
      </c>
    </row>
    <row r="166" customFormat="false" ht="12.75" hidden="false" customHeight="false" outlineLevel="0" collapsed="false">
      <c r="AD166" s="28" t="n">
        <v>87</v>
      </c>
      <c r="AE166" s="28" t="n">
        <v>20</v>
      </c>
      <c r="AG166" s="29" t="n">
        <v>86</v>
      </c>
      <c r="AH166" s="29" t="n">
        <v>17</v>
      </c>
    </row>
    <row r="167" customFormat="false" ht="12.75" hidden="false" customHeight="false" outlineLevel="0" collapsed="false">
      <c r="AD167" s="28" t="n">
        <v>88</v>
      </c>
      <c r="AE167" s="28" t="n">
        <v>20</v>
      </c>
      <c r="AG167" s="29" t="n">
        <v>87</v>
      </c>
      <c r="AH167" s="29" t="n">
        <v>17</v>
      </c>
    </row>
    <row r="168" customFormat="false" ht="12.75" hidden="false" customHeight="false" outlineLevel="0" collapsed="false">
      <c r="AD168" s="28" t="n">
        <v>89</v>
      </c>
      <c r="AE168" s="28" t="n">
        <v>20</v>
      </c>
      <c r="AG168" s="29" t="n">
        <v>88</v>
      </c>
      <c r="AH168" s="29" t="n">
        <v>17</v>
      </c>
    </row>
    <row r="169" customFormat="false" ht="12.75" hidden="false" customHeight="false" outlineLevel="0" collapsed="false">
      <c r="AD169" s="28" t="n">
        <v>90</v>
      </c>
      <c r="AE169" s="28" t="n">
        <v>20</v>
      </c>
      <c r="AG169" s="29" t="n">
        <v>89</v>
      </c>
      <c r="AH169" s="29" t="n">
        <v>17</v>
      </c>
    </row>
    <row r="170" customFormat="false" ht="12.75" hidden="false" customHeight="false" outlineLevel="0" collapsed="false">
      <c r="AD170" s="28" t="n">
        <v>91</v>
      </c>
      <c r="AE170" s="28" t="n">
        <v>20</v>
      </c>
      <c r="AG170" s="29" t="n">
        <v>90</v>
      </c>
      <c r="AH170" s="29" t="n">
        <v>17</v>
      </c>
    </row>
    <row r="171" customFormat="false" ht="12.75" hidden="false" customHeight="false" outlineLevel="0" collapsed="false">
      <c r="AD171" s="28" t="n">
        <v>92</v>
      </c>
      <c r="AE171" s="28" t="n">
        <v>20</v>
      </c>
      <c r="AG171" s="29" t="n">
        <v>91</v>
      </c>
      <c r="AH171" s="29" t="n">
        <v>17</v>
      </c>
    </row>
    <row r="172" customFormat="false" ht="12.75" hidden="false" customHeight="false" outlineLevel="0" collapsed="false">
      <c r="AD172" s="28" t="n">
        <v>93</v>
      </c>
      <c r="AE172" s="28" t="n">
        <v>20</v>
      </c>
      <c r="AG172" s="29" t="n">
        <v>92</v>
      </c>
      <c r="AH172" s="29" t="n">
        <v>17</v>
      </c>
    </row>
    <row r="173" customFormat="false" ht="12.75" hidden="false" customHeight="false" outlineLevel="0" collapsed="false">
      <c r="AD173" s="28" t="n">
        <v>94</v>
      </c>
      <c r="AE173" s="28" t="n">
        <v>20</v>
      </c>
      <c r="AG173" s="29" t="n">
        <v>93</v>
      </c>
      <c r="AH173" s="29" t="n">
        <v>17</v>
      </c>
    </row>
    <row r="174" customFormat="false" ht="12.75" hidden="false" customHeight="false" outlineLevel="0" collapsed="false">
      <c r="AD174" s="28" t="n">
        <v>95</v>
      </c>
      <c r="AE174" s="28" t="n">
        <v>20</v>
      </c>
      <c r="AG174" s="29" t="n">
        <v>94</v>
      </c>
      <c r="AH174" s="29" t="n">
        <v>17</v>
      </c>
    </row>
    <row r="175" customFormat="false" ht="12.75" hidden="false" customHeight="false" outlineLevel="0" collapsed="false">
      <c r="AD175" s="28" t="n">
        <v>96</v>
      </c>
      <c r="AE175" s="28" t="n">
        <v>20</v>
      </c>
      <c r="AG175" s="29" t="n">
        <v>95</v>
      </c>
      <c r="AH175" s="29" t="n">
        <v>17</v>
      </c>
    </row>
    <row r="176" customFormat="false" ht="12.75" hidden="false" customHeight="false" outlineLevel="0" collapsed="false">
      <c r="AD176" s="28" t="n">
        <v>97</v>
      </c>
      <c r="AE176" s="28" t="n">
        <v>20</v>
      </c>
      <c r="AG176" s="29" t="n">
        <v>96</v>
      </c>
      <c r="AH176" s="29" t="n">
        <v>17</v>
      </c>
    </row>
    <row r="177" customFormat="false" ht="12.75" hidden="false" customHeight="false" outlineLevel="0" collapsed="false">
      <c r="AD177" s="28" t="n">
        <v>98</v>
      </c>
      <c r="AE177" s="28" t="n">
        <v>20</v>
      </c>
      <c r="AG177" s="29" t="n">
        <v>97</v>
      </c>
      <c r="AH177" s="29" t="n">
        <v>17</v>
      </c>
    </row>
    <row r="178" customFormat="false" ht="12.75" hidden="false" customHeight="false" outlineLevel="0" collapsed="false">
      <c r="AD178" s="28" t="n">
        <v>99</v>
      </c>
      <c r="AE178" s="28" t="n">
        <v>20</v>
      </c>
      <c r="AG178" s="29" t="n">
        <v>98</v>
      </c>
      <c r="AH178" s="29" t="n">
        <v>17</v>
      </c>
    </row>
    <row r="179" customFormat="false" ht="12.75" hidden="false" customHeight="false" outlineLevel="0" collapsed="false">
      <c r="AD179" s="28" t="n">
        <v>100</v>
      </c>
      <c r="AE179" s="28" t="n">
        <v>20</v>
      </c>
      <c r="AG179" s="29" t="n">
        <v>99</v>
      </c>
      <c r="AH179" s="29" t="n">
        <v>17</v>
      </c>
    </row>
    <row r="180" customFormat="false" ht="12.75" hidden="false" customHeight="false" outlineLevel="0" collapsed="false">
      <c r="AG180" s="29" t="n">
        <v>100</v>
      </c>
      <c r="AH180" s="29" t="n">
        <v>17</v>
      </c>
    </row>
  </sheetData>
  <mergeCells count="6">
    <mergeCell ref="A1:E2"/>
    <mergeCell ref="F1:M1"/>
    <mergeCell ref="N1:U2"/>
    <mergeCell ref="V1:V2"/>
    <mergeCell ref="W1:W2"/>
    <mergeCell ref="A4:W4"/>
  </mergeCells>
  <printOptions headings="false" gridLines="false" gridLinesSet="true" horizontalCentered="false" verticalCentered="false"/>
  <pageMargins left="0.7875" right="0.7875" top="0.7875" bottom="1.025" header="0.511805555555555" footer="0.787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&amp;C&amp;"Arial,Κανονικά"Σελ.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2020-08-27T14:08:29Z</dcterms:created>
  <dc:creator/>
  <dc:description/>
  <dc:language>el-GR</dc:language>
  <cp:lastModifiedBy>duser0010</cp:lastModifiedBy>
  <cp:lastPrinted>2020-08-28T20:15:53Z</cp:lastPrinted>
  <dcterms:modified xsi:type="dcterms:W3CDTF">2020-08-28T20:21:43Z</dcterms:modified>
  <cp:revision>0</cp:revision>
  <dc:subject/>
  <dc:title/>
</cp:coreProperties>
</file>